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15576" windowHeight="72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4" i="1"/>
  <c r="L10"/>
  <c r="L11"/>
  <c r="L9"/>
  <c r="L12"/>
  <c r="L13"/>
  <c r="L5"/>
  <c r="L6"/>
  <c r="L7"/>
  <c r="L8"/>
  <c r="D4" l="1"/>
  <c r="H4" s="1"/>
  <c r="H9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<sst xmlns="http://schemas.openxmlformats.org/spreadsheetml/2006/main" count="43" uniqueCount="43">
  <si>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</si>
  <si>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</si>
  <si>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</si>
  <si>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</si>
  <si>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</si>
  <si>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</si>
  <si>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</si>
  <si>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</si>
  <si>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</si>
  <si>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</si>
  <si>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</si>
  <si>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</si>
  <si>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</si>
  <si>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</si>
  <si>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</si>
  <si>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</si>
  <si>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>65997-17-3</t>
  </si>
  <si>
    <t>Terminal</t>
  </si>
  <si>
    <t>Plating</t>
  </si>
  <si>
    <t>PBT</t>
  </si>
  <si>
    <t>26062-94-2</t>
  </si>
  <si>
    <t>1309-64-4</t>
  </si>
  <si>
    <t>7723-14-0</t>
  </si>
  <si>
    <t>7440-31-5</t>
  </si>
  <si>
    <t>7440-50-8</t>
  </si>
  <si>
    <t>7440-57-5</t>
  </si>
  <si>
    <t>7440-02-0</t>
  </si>
  <si>
    <t>68928-70-1
71342-77-3</t>
    <phoneticPr fontId="2" type="noConversion"/>
  </si>
  <si>
    <t>-</t>
    <phoneticPr fontId="2" type="noConversion"/>
  </si>
  <si>
    <t>Phosphor bronze (C5100)</t>
    <phoneticPr fontId="2" type="noConversion"/>
  </si>
  <si>
    <t>2018.8.22</t>
    <phoneticPr fontId="5" type="noConversion"/>
  </si>
  <si>
    <t>8949-F11010-06YNA</t>
    <phoneticPr fontId="2" type="noConversion"/>
  </si>
  <si>
    <t>Modualr Jack</t>
    <phoneticPr fontId="2" type="noConversion"/>
  </si>
  <si>
    <t>Brominated Flame Retardant</t>
    <phoneticPr fontId="2" type="noConversion"/>
  </si>
  <si>
    <t>Flame Retardant</t>
    <phoneticPr fontId="2" type="noConversion"/>
  </si>
  <si>
    <t>Fibrous Glass</t>
    <phoneticPr fontId="2" type="noConversion"/>
  </si>
  <si>
    <t>Additives</t>
    <phoneticPr fontId="2" type="noConversion"/>
  </si>
  <si>
    <t xml:space="preserve">Copper (Cu) </t>
    <phoneticPr fontId="2" type="noConversion"/>
  </si>
  <si>
    <t>Phosphorus (P)</t>
    <phoneticPr fontId="2" type="noConversion"/>
  </si>
  <si>
    <t>Tin(Sn)</t>
    <phoneticPr fontId="2" type="noConversion"/>
  </si>
  <si>
    <t>Gold(Au)</t>
    <phoneticPr fontId="2" type="noConversion"/>
  </si>
  <si>
    <t>Nickel(Ni)</t>
    <phoneticPr fontId="2" type="noConversion"/>
  </si>
  <si>
    <t>005-1-PBT 4830(Gray)</t>
    <phoneticPr fontId="5" type="noConversion"/>
  </si>
</sst>
</file>

<file path=xl/styles.xml><?xml version="1.0" encoding="utf-8"?>
<styleSheet xmlns="http://schemas.openxmlformats.org/spreadsheetml/2006/main">
  <numFmts count="8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0_);[Red]\(0.000000\)"/>
    <numFmt numFmtId="183" formatCode="0.00000_);[Red]\(0.00000\)"/>
  </numFmts>
  <fonts count="17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/>
    </xf>
    <xf numFmtId="180" fontId="8" fillId="0" borderId="3" xfId="0" applyNumberFormat="1" applyFont="1" applyFill="1" applyBorder="1" applyAlignment="1">
      <alignment horizontal="center" vertical="center" wrapText="1"/>
    </xf>
    <xf numFmtId="180" fontId="8" fillId="0" borderId="5" xfId="0" applyNumberFormat="1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81" fontId="9" fillId="0" borderId="6" xfId="0" applyNumberFormat="1" applyFont="1" applyFill="1" applyBorder="1" applyAlignment="1">
      <alignment horizontal="center"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81" fontId="9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81" fontId="8" fillId="0" borderId="5" xfId="0" applyNumberFormat="1" applyFont="1" applyFill="1" applyBorder="1" applyAlignment="1">
      <alignment horizontal="center" vertical="center" wrapText="1"/>
    </xf>
    <xf numFmtId="181" fontId="8" fillId="0" borderId="4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"/>
  <sheetViews>
    <sheetView tabSelected="1" workbookViewId="0">
      <selection activeCell="A4" sqref="A4:A13"/>
    </sheetView>
  </sheetViews>
  <sheetFormatPr defaultRowHeight="16.2"/>
  <cols>
    <col min="1" max="1" width="10.21875" customWidth="1"/>
    <col min="2" max="2" width="9.77734375" customWidth="1"/>
    <col min="9" max="9" width="11.5546875" customWidth="1"/>
    <col min="10" max="10" width="19.21875" bestFit="1" customWidth="1"/>
  </cols>
  <sheetData>
    <row r="1" spans="1:256" s="2" customFormat="1" ht="38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9" t="s">
        <v>10</v>
      </c>
      <c r="J3" s="39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19" customFormat="1" ht="20.100000000000001" customHeight="1" thickTop="1">
      <c r="A4" s="45" t="s">
        <v>30</v>
      </c>
      <c r="B4" s="45" t="s">
        <v>31</v>
      </c>
      <c r="C4" s="48" t="s">
        <v>32</v>
      </c>
      <c r="D4" s="51">
        <f>SUM(G4:G13)</f>
        <v>2.1080000000000001</v>
      </c>
      <c r="E4" s="40">
        <v>1</v>
      </c>
      <c r="F4" s="41" t="s">
        <v>15</v>
      </c>
      <c r="G4" s="42">
        <v>1.853</v>
      </c>
      <c r="H4" s="43">
        <f>SUM(G4/D4)</f>
        <v>0.87903225806451613</v>
      </c>
      <c r="I4" s="41" t="s">
        <v>42</v>
      </c>
      <c r="J4" s="20" t="s">
        <v>19</v>
      </c>
      <c r="K4" s="22" t="s">
        <v>20</v>
      </c>
      <c r="L4" s="32">
        <f>SUM(G$4*M4)</f>
        <v>1.0562099999999999</v>
      </c>
      <c r="M4" s="23">
        <v>0.56999999999999995</v>
      </c>
      <c r="N4" s="44"/>
      <c r="O4" s="18"/>
    </row>
    <row r="5" spans="1:256" s="19" customFormat="1" ht="20.100000000000001" customHeight="1">
      <c r="A5" s="46"/>
      <c r="B5" s="46"/>
      <c r="C5" s="49"/>
      <c r="D5" s="52"/>
      <c r="E5" s="40"/>
      <c r="F5" s="41"/>
      <c r="G5" s="42"/>
      <c r="H5" s="43"/>
      <c r="I5" s="41"/>
      <c r="J5" s="20" t="s">
        <v>33</v>
      </c>
      <c r="K5" s="24" t="s">
        <v>27</v>
      </c>
      <c r="L5" s="32">
        <f t="shared" ref="L5:L8" si="0">SUM(G$4*M5)</f>
        <v>0.18530000000000002</v>
      </c>
      <c r="M5" s="23">
        <v>0.1</v>
      </c>
      <c r="N5" s="44"/>
      <c r="O5" s="18"/>
    </row>
    <row r="6" spans="1:256" s="19" customFormat="1" ht="20.100000000000001" customHeight="1">
      <c r="A6" s="46"/>
      <c r="B6" s="46"/>
      <c r="C6" s="49"/>
      <c r="D6" s="52"/>
      <c r="E6" s="40"/>
      <c r="F6" s="41"/>
      <c r="G6" s="42"/>
      <c r="H6" s="43"/>
      <c r="I6" s="41"/>
      <c r="J6" s="20" t="s">
        <v>34</v>
      </c>
      <c r="K6" s="22" t="s">
        <v>21</v>
      </c>
      <c r="L6" s="61">
        <f t="shared" si="0"/>
        <v>5.5590000000000001E-2</v>
      </c>
      <c r="M6" s="23">
        <v>0.03</v>
      </c>
      <c r="N6" s="44"/>
      <c r="O6" s="18"/>
    </row>
    <row r="7" spans="1:256" s="19" customFormat="1" ht="20.100000000000001" customHeight="1">
      <c r="A7" s="46"/>
      <c r="B7" s="46"/>
      <c r="C7" s="49"/>
      <c r="D7" s="52"/>
      <c r="E7" s="40"/>
      <c r="F7" s="41"/>
      <c r="G7" s="42"/>
      <c r="H7" s="43"/>
      <c r="I7" s="41"/>
      <c r="J7" s="20" t="s">
        <v>35</v>
      </c>
      <c r="K7" s="22" t="s">
        <v>16</v>
      </c>
      <c r="L7" s="61">
        <f t="shared" si="0"/>
        <v>0.5373699999999999</v>
      </c>
      <c r="M7" s="23">
        <v>0.28999999999999998</v>
      </c>
      <c r="N7" s="44"/>
      <c r="O7" s="18"/>
    </row>
    <row r="8" spans="1:256" s="19" customFormat="1" ht="20.100000000000001" customHeight="1">
      <c r="A8" s="46"/>
      <c r="B8" s="46"/>
      <c r="C8" s="49"/>
      <c r="D8" s="52"/>
      <c r="E8" s="40"/>
      <c r="F8" s="41"/>
      <c r="G8" s="42"/>
      <c r="H8" s="43"/>
      <c r="I8" s="41"/>
      <c r="J8" s="21" t="s">
        <v>36</v>
      </c>
      <c r="K8" s="25" t="s">
        <v>28</v>
      </c>
      <c r="L8" s="61">
        <f t="shared" si="0"/>
        <v>1.8530000000000001E-2</v>
      </c>
      <c r="M8" s="23">
        <v>0.01</v>
      </c>
      <c r="N8" s="44"/>
      <c r="O8" s="18"/>
    </row>
    <row r="9" spans="1:256" s="19" customFormat="1" ht="20.100000000000001" customHeight="1">
      <c r="A9" s="46"/>
      <c r="B9" s="46"/>
      <c r="C9" s="49"/>
      <c r="D9" s="52"/>
      <c r="E9" s="55">
        <v>2</v>
      </c>
      <c r="F9" s="58" t="s">
        <v>17</v>
      </c>
      <c r="G9" s="58">
        <v>0.255</v>
      </c>
      <c r="H9" s="33">
        <f>SUM(G9/D4)</f>
        <v>0.12096774193548386</v>
      </c>
      <c r="I9" s="36" t="s">
        <v>29</v>
      </c>
      <c r="J9" s="20" t="s">
        <v>37</v>
      </c>
      <c r="K9" s="26" t="s">
        <v>24</v>
      </c>
      <c r="L9" s="31">
        <f t="shared" ref="L9:L11" si="1">SUM(G$9*M9)</f>
        <v>0.24224999999999999</v>
      </c>
      <c r="M9" s="28">
        <v>0.95</v>
      </c>
      <c r="N9" s="44"/>
      <c r="O9" s="18"/>
    </row>
    <row r="10" spans="1:256" s="19" customFormat="1" ht="20.100000000000001" customHeight="1">
      <c r="A10" s="46"/>
      <c r="B10" s="46"/>
      <c r="C10" s="49"/>
      <c r="D10" s="52"/>
      <c r="E10" s="56"/>
      <c r="F10" s="59"/>
      <c r="G10" s="59"/>
      <c r="H10" s="34"/>
      <c r="I10" s="54"/>
      <c r="J10" s="20" t="s">
        <v>39</v>
      </c>
      <c r="K10" s="22" t="s">
        <v>23</v>
      </c>
      <c r="L10" s="31">
        <f t="shared" si="1"/>
        <v>1.2316500000000001E-2</v>
      </c>
      <c r="M10" s="23">
        <v>4.8300000000000003E-2</v>
      </c>
      <c r="N10" s="44"/>
      <c r="O10" s="18"/>
    </row>
    <row r="11" spans="1:256" s="19" customFormat="1" ht="20.100000000000001" customHeight="1">
      <c r="A11" s="46"/>
      <c r="B11" s="46"/>
      <c r="C11" s="49"/>
      <c r="D11" s="52"/>
      <c r="E11" s="56"/>
      <c r="F11" s="59"/>
      <c r="G11" s="59"/>
      <c r="H11" s="34"/>
      <c r="I11" s="54"/>
      <c r="J11" s="30" t="s">
        <v>38</v>
      </c>
      <c r="K11" s="29" t="s">
        <v>22</v>
      </c>
      <c r="L11" s="27">
        <f t="shared" si="1"/>
        <v>3.0599999999999996E-4</v>
      </c>
      <c r="M11" s="23">
        <v>1.1999999999999999E-3</v>
      </c>
      <c r="N11" s="44"/>
      <c r="O11" s="18"/>
    </row>
    <row r="12" spans="1:256" s="19" customFormat="1" ht="20.100000000000001" customHeight="1">
      <c r="A12" s="46"/>
      <c r="B12" s="46"/>
      <c r="C12" s="49"/>
      <c r="D12" s="52"/>
      <c r="E12" s="56"/>
      <c r="F12" s="59"/>
      <c r="G12" s="59"/>
      <c r="H12" s="34"/>
      <c r="I12" s="36" t="s">
        <v>18</v>
      </c>
      <c r="J12" s="20" t="s">
        <v>40</v>
      </c>
      <c r="K12" s="22" t="s">
        <v>25</v>
      </c>
      <c r="L12" s="27">
        <f t="shared" ref="L12:L13" si="2">SUM(G$9*M12)</f>
        <v>3.8249999999999995E-5</v>
      </c>
      <c r="M12" s="23">
        <v>1.4999999999999999E-4</v>
      </c>
      <c r="N12" s="44"/>
      <c r="O12" s="18"/>
    </row>
    <row r="13" spans="1:256" s="19" customFormat="1" ht="20.100000000000001" customHeight="1">
      <c r="A13" s="47"/>
      <c r="B13" s="47"/>
      <c r="C13" s="50"/>
      <c r="D13" s="53"/>
      <c r="E13" s="57"/>
      <c r="F13" s="60"/>
      <c r="G13" s="60"/>
      <c r="H13" s="35"/>
      <c r="I13" s="37"/>
      <c r="J13" s="20" t="s">
        <v>41</v>
      </c>
      <c r="K13" s="22" t="s">
        <v>26</v>
      </c>
      <c r="L13" s="27">
        <f t="shared" si="2"/>
        <v>7.6499999999999989E-5</v>
      </c>
      <c r="M13" s="23">
        <v>2.9999999999999997E-4</v>
      </c>
      <c r="N13" s="44"/>
      <c r="O13" s="18"/>
    </row>
  </sheetData>
  <mergeCells count="18">
    <mergeCell ref="F9:F13"/>
    <mergeCell ref="G9:G13"/>
    <mergeCell ref="H9:H13"/>
    <mergeCell ref="I12:I13"/>
    <mergeCell ref="A1:N1"/>
    <mergeCell ref="I3:J3"/>
    <mergeCell ref="E4:E8"/>
    <mergeCell ref="F4:F8"/>
    <mergeCell ref="G4:G8"/>
    <mergeCell ref="H4:H8"/>
    <mergeCell ref="I4:I8"/>
    <mergeCell ref="N4:N13"/>
    <mergeCell ref="A4:A13"/>
    <mergeCell ref="B4:B13"/>
    <mergeCell ref="C4:C13"/>
    <mergeCell ref="D4:D13"/>
    <mergeCell ref="I9:I11"/>
    <mergeCell ref="E9:E13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2018-08-22T02:33:05Z</cp:lastPrinted>
  <dcterms:created xsi:type="dcterms:W3CDTF">2017-04-07T08:06:08Z</dcterms:created>
  <dcterms:modified xsi:type="dcterms:W3CDTF">2018-08-22T02:44:58Z</dcterms:modified>
</cp:coreProperties>
</file>