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24" windowWidth="15576" windowHeight="73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D4" i="1"/>
  <c r="H4" s="1"/>
  <c r="L6"/>
  <c r="L5"/>
  <c r="L4"/>
  <c r="L7"/>
  <c r="L14"/>
  <c r="L13"/>
  <c r="L12"/>
  <c r="L11"/>
  <c r="L10"/>
  <c r="L9"/>
  <c r="L8"/>
  <c r="H7"/>
</calcChain>
</file>

<file path=xl/comments1.xml><?xml version="1.0" encoding="utf-8"?>
<comments xmlns="http://schemas.openxmlformats.org/spreadsheetml/2006/main">
  <authors>
    <author/>
  </authors>
  <commentList>
    <comment ref="E3" authorId="0">
      <text>
        <r>
          <rPr>
            <b/>
            <sz val="8"/>
            <color indexed="8"/>
            <rFont val="細明體"/>
            <family val="3"/>
            <charset val="136"/>
          </rPr>
          <t>即</t>
        </r>
        <r>
          <rPr>
            <b/>
            <sz val="8"/>
            <color indexed="8"/>
            <rFont val="新細明體"/>
            <family val="1"/>
            <charset val="136"/>
          </rPr>
          <t xml:space="preserve"> </t>
        </r>
        <r>
          <rPr>
            <b/>
            <sz val="8"/>
            <color indexed="8"/>
            <rFont val="Tahoma"/>
            <family val="2"/>
            <charset val="136"/>
          </rPr>
          <t xml:space="preserve">1, 2, 3, .. </t>
        </r>
        <r>
          <rPr>
            <b/>
            <sz val="8"/>
            <color indexed="8"/>
            <rFont val="細明體"/>
            <family val="3"/>
            <charset val="136"/>
          </rPr>
          <t>如似類推</t>
        </r>
      </text>
    </comment>
    <comment ref="M3" authorId="0">
      <text>
        <r>
          <rPr>
            <b/>
            <sz val="8"/>
            <color indexed="8"/>
            <rFont val="Tahoma"/>
            <family val="2"/>
            <charset val="136"/>
          </rPr>
          <t>= (</t>
        </r>
        <r>
          <rPr>
            <b/>
            <sz val="8"/>
            <color indexed="8"/>
            <rFont val="細明體"/>
            <family val="3"/>
            <charset val="136"/>
          </rPr>
          <t>化學物單重</t>
        </r>
        <r>
          <rPr>
            <b/>
            <sz val="8"/>
            <color indexed="8"/>
            <rFont val="Tahoma"/>
            <family val="2"/>
            <charset val="136"/>
          </rPr>
          <t>) / (</t>
        </r>
        <r>
          <rPr>
            <b/>
            <sz val="8"/>
            <color indexed="8"/>
            <rFont val="細明體"/>
            <family val="3"/>
            <charset val="136"/>
          </rPr>
          <t>零件單重</t>
        </r>
        <r>
          <rPr>
            <b/>
            <sz val="8"/>
            <color indexed="8"/>
            <rFont val="Tahoma"/>
            <family val="2"/>
            <charset val="136"/>
          </rPr>
          <t xml:space="preserve">) *100%
</t>
        </r>
        <r>
          <rPr>
            <b/>
            <sz val="8"/>
            <color indexed="8"/>
            <rFont val="細明體"/>
            <family val="3"/>
            <charset val="136"/>
          </rPr>
          <t>已設定方程式</t>
        </r>
      </text>
    </comment>
  </commentList>
</comments>
</file>

<file path=xl/sharedStrings.xml><?xml version="1.0" encoding="utf-8"?>
<sst xmlns="http://schemas.openxmlformats.org/spreadsheetml/2006/main" count="45" uniqueCount="45">
  <si>
    <t>OUPIIN ENTERPRISE CO.,LTD</t>
  </si>
  <si>
    <t>Material Declaration Sheet</t>
    <phoneticPr fontId="5" type="noConversion"/>
  </si>
  <si>
    <r>
      <t>Date
(</t>
    </r>
    <r>
      <rPr>
        <sz val="10"/>
        <rFont val="細明體"/>
        <family val="3"/>
        <charset val="136"/>
      </rPr>
      <t>日期</t>
    </r>
    <r>
      <rPr>
        <sz val="10"/>
        <rFont val="Times New Roman"/>
        <family val="1"/>
      </rPr>
      <t>)</t>
    </r>
  </si>
  <si>
    <t>OUPIIN Part No.</t>
  </si>
  <si>
    <r>
      <t>Part Description 
(</t>
    </r>
    <r>
      <rPr>
        <sz val="10"/>
        <rFont val="細明體"/>
        <family val="3"/>
        <charset val="136"/>
      </rPr>
      <t>產品描述</t>
    </r>
    <r>
      <rPr>
        <sz val="10"/>
        <rFont val="Times New Roman"/>
        <family val="1"/>
      </rPr>
      <t>)</t>
    </r>
  </si>
  <si>
    <r>
      <t>Part Weight
(</t>
    </r>
    <r>
      <rPr>
        <sz val="10"/>
        <rFont val="細明體"/>
        <family val="3"/>
        <charset val="136"/>
      </rPr>
      <t>產品單重</t>
    </r>
    <r>
      <rPr>
        <sz val="10"/>
        <rFont val="Times New Roman"/>
        <family val="1"/>
      </rPr>
      <t>) (g)</t>
    </r>
  </si>
  <si>
    <r>
      <t>Item No. 
(</t>
    </r>
    <r>
      <rPr>
        <sz val="10"/>
        <rFont val="細明體"/>
        <family val="3"/>
        <charset val="136"/>
      </rPr>
      <t>成分編號</t>
    </r>
    <r>
      <rPr>
        <sz val="10"/>
        <rFont val="Times New Roman"/>
        <family val="1"/>
      </rPr>
      <t>)</t>
    </r>
  </si>
  <si>
    <r>
      <t>Item Description
(</t>
    </r>
    <r>
      <rPr>
        <sz val="10"/>
        <rFont val="細明體"/>
        <family val="3"/>
        <charset val="136"/>
      </rPr>
      <t>零件描述</t>
    </r>
    <r>
      <rPr>
        <sz val="10"/>
        <rFont val="Times New Roman"/>
        <family val="1"/>
      </rPr>
      <t>)</t>
    </r>
  </si>
  <si>
    <r>
      <t>Item weight
(</t>
    </r>
    <r>
      <rPr>
        <sz val="10"/>
        <rFont val="細明體"/>
        <family val="3"/>
        <charset val="136"/>
      </rPr>
      <t>零件單重</t>
    </r>
    <r>
      <rPr>
        <sz val="10"/>
        <rFont val="Times New Roman"/>
        <family val="1"/>
      </rPr>
      <t>) (g)</t>
    </r>
  </si>
  <si>
    <t xml:space="preserve">Constituent % of material  </t>
  </si>
  <si>
    <r>
      <t>Chemical Substance
(</t>
    </r>
    <r>
      <rPr>
        <sz val="10"/>
        <rFont val="細明體"/>
        <family val="3"/>
        <charset val="136"/>
      </rPr>
      <t>化學物名稱</t>
    </r>
    <r>
      <rPr>
        <sz val="10"/>
        <rFont val="Times New Roman"/>
        <family val="1"/>
      </rPr>
      <t>)</t>
    </r>
  </si>
  <si>
    <t>CAS No.</t>
  </si>
  <si>
    <r>
      <t>Substance weight (g)
(</t>
    </r>
    <r>
      <rPr>
        <sz val="8"/>
        <rFont val="細明體"/>
        <family val="3"/>
        <charset val="136"/>
      </rPr>
      <t>化學物單重</t>
    </r>
    <r>
      <rPr>
        <sz val="8"/>
        <rFont val="Times New Roman"/>
        <family val="1"/>
      </rPr>
      <t>)</t>
    </r>
  </si>
  <si>
    <r>
      <t>w/w in component 
(</t>
    </r>
    <r>
      <rPr>
        <sz val="8"/>
        <rFont val="細明體"/>
        <family val="3"/>
        <charset val="136"/>
      </rPr>
      <t>物質含量</t>
    </r>
    <r>
      <rPr>
        <sz val="8"/>
        <rFont val="Times New Roman"/>
        <family val="1"/>
      </rPr>
      <t>) (%)</t>
    </r>
  </si>
  <si>
    <r>
      <t>Remarks
(</t>
    </r>
    <r>
      <rPr>
        <sz val="10"/>
        <rFont val="細明體"/>
        <family val="3"/>
        <charset val="136"/>
      </rPr>
      <t>備註</t>
    </r>
    <r>
      <rPr>
        <sz val="10"/>
        <rFont val="Times New Roman"/>
        <family val="1"/>
      </rPr>
      <t>)</t>
    </r>
  </si>
  <si>
    <t xml:space="preserve">Copper (Cu) </t>
  </si>
  <si>
    <t xml:space="preserve">7440-50-8 </t>
  </si>
  <si>
    <t xml:space="preserve">7440-57-5 </t>
  </si>
  <si>
    <t>Housing</t>
    <phoneticPr fontId="2" type="noConversion"/>
  </si>
  <si>
    <t xml:space="preserve">Glass Fiber </t>
  </si>
  <si>
    <t>65997-17-3</t>
    <phoneticPr fontId="5" type="noConversion"/>
  </si>
  <si>
    <t xml:space="preserve">Zirconium (Zr) </t>
  </si>
  <si>
    <t>7440-67-7</t>
  </si>
  <si>
    <t>Chromium(Cr)</t>
  </si>
  <si>
    <t>7440-47-3</t>
  </si>
  <si>
    <t xml:space="preserve">Aluminium (Al) </t>
  </si>
  <si>
    <t>7429-90-5</t>
  </si>
  <si>
    <t>Gold(Au)</t>
  </si>
  <si>
    <t>Palladium(Pd)</t>
  </si>
  <si>
    <t>7440-5-3</t>
  </si>
  <si>
    <t>Nickel(Ni)</t>
  </si>
  <si>
    <t>7440-02-0</t>
  </si>
  <si>
    <t>Tin(Sn)</t>
  </si>
  <si>
    <t>7440-31-5</t>
  </si>
  <si>
    <t>LCP-074</t>
    <phoneticPr fontId="5" type="noConversion"/>
  </si>
  <si>
    <t>Aromatic Liquid Crystal Polymer</t>
    <phoneticPr fontId="5" type="noConversion"/>
  </si>
  <si>
    <t>60088-52-0</t>
    <phoneticPr fontId="5" type="noConversion"/>
  </si>
  <si>
    <t>Carbon Black</t>
    <phoneticPr fontId="5" type="noConversion"/>
  </si>
  <si>
    <t>1333-86-4</t>
    <phoneticPr fontId="5" type="noConversion"/>
  </si>
  <si>
    <t>2018.06.06</t>
    <phoneticPr fontId="2" type="noConversion"/>
  </si>
  <si>
    <t>Power Edge Connector</t>
    <phoneticPr fontId="5" type="noConversion"/>
  </si>
  <si>
    <t xml:space="preserve">Power Terminal                 </t>
    <phoneticPr fontId="5" type="noConversion"/>
  </si>
  <si>
    <t>Plating</t>
    <phoneticPr fontId="2" type="noConversion"/>
  </si>
  <si>
    <t>C18400</t>
    <phoneticPr fontId="2" type="noConversion"/>
  </si>
  <si>
    <t>9393-F41P64P11ACB30DA</t>
    <phoneticPr fontId="2" type="noConversion"/>
  </si>
</sst>
</file>

<file path=xl/styles.xml><?xml version="1.0" encoding="utf-8"?>
<styleSheet xmlns="http://schemas.openxmlformats.org/spreadsheetml/2006/main">
  <numFmts count="6">
    <numFmt numFmtId="176" formatCode="0.0000000000_);[Red]\(0.0000000000\)"/>
    <numFmt numFmtId="177" formatCode="0.00_);[Red]\(0.00\)"/>
    <numFmt numFmtId="178" formatCode="0_);[Red]\(0\)"/>
    <numFmt numFmtId="179" formatCode="0.000_ "/>
    <numFmt numFmtId="180" formatCode="0.00_ "/>
    <numFmt numFmtId="181" formatCode="0.00000_);[Red]\(0.00000\)"/>
  </numFmts>
  <fonts count="24">
    <font>
      <sz val="12"/>
      <color theme="1"/>
      <name val="新細明體"/>
      <family val="2"/>
      <charset val="136"/>
      <scheme val="minor"/>
    </font>
    <font>
      <sz val="22"/>
      <name val="Arial"/>
      <family val="2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b/>
      <sz val="14"/>
      <name val="Times New Roman"/>
      <family val="1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8"/>
      <name val="新細明體"/>
      <family val="1"/>
      <charset val="136"/>
    </font>
    <font>
      <sz val="8"/>
      <name val="Times New Roman"/>
      <family val="1"/>
    </font>
    <font>
      <sz val="10"/>
      <name val="Times New Roman"/>
      <family val="1"/>
    </font>
    <font>
      <sz val="10"/>
      <name val="細明體"/>
      <family val="3"/>
      <charset val="136"/>
    </font>
    <font>
      <sz val="8"/>
      <name val="細明體"/>
      <family val="3"/>
      <charset val="136"/>
    </font>
    <font>
      <sz val="12"/>
      <name val="新細明體"/>
      <family val="1"/>
      <charset val="136"/>
    </font>
    <font>
      <b/>
      <sz val="8"/>
      <color indexed="8"/>
      <name val="細明體"/>
      <family val="3"/>
      <charset val="136"/>
    </font>
    <font>
      <b/>
      <sz val="8"/>
      <color indexed="8"/>
      <name val="新細明體"/>
      <family val="1"/>
      <charset val="136"/>
    </font>
    <font>
      <b/>
      <sz val="8"/>
      <color indexed="8"/>
      <name val="Tahoma"/>
      <family val="2"/>
      <charset val="136"/>
    </font>
    <font>
      <sz val="12"/>
      <color theme="1"/>
      <name val="新細明體"/>
      <family val="2"/>
      <charset val="136"/>
      <scheme val="minor"/>
    </font>
    <font>
      <sz val="10"/>
      <color theme="1"/>
      <name val="細明體"/>
      <family val="3"/>
      <charset val="136"/>
    </font>
    <font>
      <sz val="10"/>
      <color theme="1"/>
      <name val="Times New Roman"/>
      <family val="1"/>
    </font>
    <font>
      <sz val="10"/>
      <name val="Arial Unicode MS"/>
      <family val="2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5">
    <border>
      <left/>
      <right/>
      <top/>
      <bottom/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47">
    <xf numFmtId="0" fontId="0" fillId="0" borderId="0" xfId="0">
      <alignment vertical="center"/>
    </xf>
    <xf numFmtId="176" fontId="0" fillId="0" borderId="0" xfId="0" applyNumberFormat="1" applyBorder="1" applyAlignment="1"/>
    <xf numFmtId="0" fontId="0" fillId="0" borderId="0" xfId="0" applyBorder="1" applyAlignment="1"/>
    <xf numFmtId="0" fontId="4" fillId="0" borderId="0" xfId="1" applyFont="1" applyBorder="1" applyAlignment="1">
      <alignment horizontal="left"/>
    </xf>
    <xf numFmtId="0" fontId="6" fillId="0" borderId="0" xfId="1" applyFont="1" applyAlignment="1">
      <alignment horizontal="left"/>
    </xf>
    <xf numFmtId="177" fontId="6" fillId="0" borderId="0" xfId="1" applyNumberFormat="1" applyFont="1" applyBorder="1"/>
    <xf numFmtId="0" fontId="0" fillId="0" borderId="0" xfId="1" applyFont="1" applyBorder="1" applyAlignment="1"/>
    <xf numFmtId="0" fontId="7" fillId="0" borderId="0" xfId="1" applyFont="1" applyBorder="1" applyAlignment="1"/>
    <xf numFmtId="0" fontId="8" fillId="0" borderId="0" xfId="1" applyFont="1" applyBorder="1" applyAlignment="1">
      <alignment horizontal="right"/>
    </xf>
    <xf numFmtId="176" fontId="0" fillId="0" borderId="0" xfId="0" applyNumberFormat="1" applyAlignment="1"/>
    <xf numFmtId="0" fontId="0" fillId="0" borderId="0" xfId="0" applyAlignme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176" fontId="12" fillId="0" borderId="0" xfId="0" applyNumberFormat="1" applyFont="1" applyAlignment="1"/>
    <xf numFmtId="0" fontId="12" fillId="0" borderId="0" xfId="0" applyFont="1" applyAlignment="1"/>
    <xf numFmtId="0" fontId="21" fillId="0" borderId="0" xfId="0" applyFont="1" applyFill="1" applyBorder="1" applyAlignment="1"/>
    <xf numFmtId="0" fontId="16" fillId="0" borderId="0" xfId="0" applyFont="1" applyAlignment="1">
      <alignment vertical="center"/>
    </xf>
    <xf numFmtId="179" fontId="8" fillId="0" borderId="2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0" fontId="8" fillId="0" borderId="2" xfId="2" applyNumberFormat="1" applyFont="1" applyFill="1" applyBorder="1" applyAlignment="1">
      <alignment horizontal="center" vertical="center" wrapText="1"/>
    </xf>
    <xf numFmtId="0" fontId="23" fillId="0" borderId="3" xfId="4" applyFont="1" applyFill="1" applyBorder="1" applyAlignment="1">
      <alignment horizontal="center" vertical="center" wrapText="1"/>
    </xf>
    <xf numFmtId="10" fontId="23" fillId="0" borderId="3" xfId="4" applyNumberFormat="1" applyFont="1" applyFill="1" applyBorder="1" applyAlignment="1">
      <alignment horizontal="center" vertical="center" wrapText="1"/>
    </xf>
    <xf numFmtId="180" fontId="23" fillId="0" borderId="3" xfId="6" applyNumberFormat="1" applyFont="1" applyFill="1" applyBorder="1" applyAlignment="1">
      <alignment horizontal="center" vertical="center" wrapText="1"/>
    </xf>
    <xf numFmtId="0" fontId="23" fillId="0" borderId="3" xfId="6" applyFont="1" applyFill="1" applyBorder="1" applyAlignment="1">
      <alignment horizontal="center" vertical="center" wrapText="1"/>
    </xf>
    <xf numFmtId="10" fontId="23" fillId="0" borderId="3" xfId="6" applyNumberFormat="1" applyFont="1" applyFill="1" applyBorder="1" applyAlignment="1">
      <alignment horizontal="center" vertical="center" wrapText="1"/>
    </xf>
    <xf numFmtId="49" fontId="23" fillId="0" borderId="3" xfId="6" applyNumberFormat="1" applyFont="1" applyFill="1" applyBorder="1" applyAlignment="1">
      <alignment horizontal="center" vertical="center" wrapText="1"/>
    </xf>
    <xf numFmtId="177" fontId="23" fillId="0" borderId="3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81" fontId="23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79" fontId="18" fillId="0" borderId="3" xfId="0" applyNumberFormat="1" applyFont="1" applyFill="1" applyBorder="1" applyAlignment="1">
      <alignment horizontal="center" vertical="center" wrapText="1"/>
    </xf>
    <xf numFmtId="177" fontId="18" fillId="0" borderId="3" xfId="0" applyNumberFormat="1" applyFont="1" applyFill="1" applyBorder="1" applyAlignment="1">
      <alignment horizontal="center" vertical="center" wrapText="1"/>
    </xf>
    <xf numFmtId="10" fontId="18" fillId="0" borderId="3" xfId="0" applyNumberFormat="1" applyFont="1" applyFill="1" applyBorder="1" applyAlignment="1">
      <alignment horizontal="center" vertical="center" wrapText="1"/>
    </xf>
    <xf numFmtId="179" fontId="8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 wrapText="1"/>
    </xf>
    <xf numFmtId="10" fontId="22" fillId="0" borderId="3" xfId="0" applyNumberFormat="1" applyFont="1" applyBorder="1" applyAlignment="1">
      <alignment horizontal="center" vertical="center" wrapText="1"/>
    </xf>
    <xf numFmtId="0" fontId="23" fillId="0" borderId="3" xfId="3" applyFont="1" applyFill="1" applyBorder="1" applyAlignment="1">
      <alignment horizontal="center" vertical="center" wrapText="1"/>
    </xf>
    <xf numFmtId="179" fontId="23" fillId="0" borderId="3" xfId="5" applyNumberFormat="1" applyFont="1" applyBorder="1" applyAlignment="1">
      <alignment horizontal="center" vertical="center" wrapText="1"/>
    </xf>
    <xf numFmtId="14" fontId="1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>
      <alignment horizontal="center" vertical="center" wrapText="1"/>
    </xf>
    <xf numFmtId="178" fontId="18" fillId="0" borderId="3" xfId="0" applyNumberFormat="1" applyFont="1" applyFill="1" applyBorder="1" applyAlignment="1">
      <alignment horizontal="center" vertical="center" wrapText="1"/>
    </xf>
  </cellXfs>
  <cellStyles count="7">
    <cellStyle name="Normal_Sheet1" xfId="1"/>
    <cellStyle name="一般" xfId="0" builtinId="0"/>
    <cellStyle name="一般 4 5" xfId="5"/>
    <cellStyle name="一般 5" xfId="2"/>
    <cellStyle name="一般 6 5" xfId="3"/>
    <cellStyle name="一般 8 3" xfId="6"/>
    <cellStyle name="一般 9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4"/>
  <sheetViews>
    <sheetView tabSelected="1" workbookViewId="0">
      <selection activeCell="A3" sqref="A3"/>
    </sheetView>
  </sheetViews>
  <sheetFormatPr defaultRowHeight="16.2"/>
  <cols>
    <col min="1" max="1" width="11.21875" customWidth="1"/>
    <col min="2" max="2" width="19.44140625" customWidth="1"/>
    <col min="3" max="3" width="10.88671875" customWidth="1"/>
    <col min="10" max="10" width="13.21875" customWidth="1"/>
  </cols>
  <sheetData>
    <row r="1" spans="1:256" s="2" customFormat="1" ht="38.2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"/>
    </row>
    <row r="2" spans="1:256" s="2" customFormat="1" ht="19.5" customHeight="1" thickBot="1">
      <c r="A2" s="3" t="s">
        <v>1</v>
      </c>
      <c r="B2" s="4"/>
      <c r="C2" s="4"/>
      <c r="D2" s="5"/>
      <c r="E2" s="6"/>
      <c r="F2" s="6"/>
      <c r="G2" s="6"/>
      <c r="H2" s="6"/>
      <c r="I2" s="6"/>
      <c r="J2" s="7"/>
      <c r="K2" s="7"/>
      <c r="L2" s="8"/>
      <c r="M2" s="8"/>
      <c r="N2" s="6"/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pans="1:256" s="17" customFormat="1" ht="55.5" customHeight="1" thickTop="1" thickBot="1">
      <c r="A3" s="11" t="s">
        <v>2</v>
      </c>
      <c r="B3" s="12" t="s">
        <v>3</v>
      </c>
      <c r="C3" s="11" t="s">
        <v>4</v>
      </c>
      <c r="D3" s="13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33" t="s">
        <v>10</v>
      </c>
      <c r="J3" s="33"/>
      <c r="K3" s="14" t="s">
        <v>11</v>
      </c>
      <c r="L3" s="15" t="s">
        <v>12</v>
      </c>
      <c r="M3" s="15" t="s">
        <v>13</v>
      </c>
      <c r="N3" s="11" t="s">
        <v>14</v>
      </c>
      <c r="O3" s="16"/>
    </row>
    <row r="4" spans="1:256" s="18" customFormat="1" ht="21.6" customHeight="1" thickTop="1">
      <c r="A4" s="44" t="s">
        <v>39</v>
      </c>
      <c r="B4" s="38" t="s">
        <v>44</v>
      </c>
      <c r="C4" s="45" t="s">
        <v>40</v>
      </c>
      <c r="D4" s="35">
        <f>SUM(G4:G14)</f>
        <v>34.26</v>
      </c>
      <c r="E4" s="46">
        <v>1</v>
      </c>
      <c r="F4" s="34" t="s">
        <v>18</v>
      </c>
      <c r="G4" s="35">
        <v>10.31</v>
      </c>
      <c r="H4" s="36">
        <f>SUM(G4/D4)</f>
        <v>0.30093403385872741</v>
      </c>
      <c r="I4" s="37" t="s">
        <v>34</v>
      </c>
      <c r="J4" s="20" t="s">
        <v>35</v>
      </c>
      <c r="K4" s="21" t="s">
        <v>36</v>
      </c>
      <c r="L4" s="30">
        <f>SUM(G4*M4)</f>
        <v>6.0828999999999995</v>
      </c>
      <c r="M4" s="22">
        <v>0.59</v>
      </c>
      <c r="N4" s="38"/>
    </row>
    <row r="5" spans="1:256" s="18" customFormat="1" ht="21.6" customHeight="1">
      <c r="A5" s="44"/>
      <c r="B5" s="38"/>
      <c r="C5" s="45"/>
      <c r="D5" s="35"/>
      <c r="E5" s="46"/>
      <c r="F5" s="34"/>
      <c r="G5" s="35"/>
      <c r="H5" s="36"/>
      <c r="I5" s="37"/>
      <c r="J5" s="21" t="s">
        <v>19</v>
      </c>
      <c r="K5" s="21" t="s">
        <v>20</v>
      </c>
      <c r="L5" s="30">
        <f>SUM(G4*M5)</f>
        <v>4.1240000000000006</v>
      </c>
      <c r="M5" s="22">
        <v>0.4</v>
      </c>
      <c r="N5" s="38"/>
    </row>
    <row r="6" spans="1:256" s="18" customFormat="1" ht="21.6" customHeight="1">
      <c r="A6" s="44"/>
      <c r="B6" s="38"/>
      <c r="C6" s="45"/>
      <c r="D6" s="35"/>
      <c r="E6" s="46"/>
      <c r="F6" s="34"/>
      <c r="G6" s="35"/>
      <c r="H6" s="36"/>
      <c r="I6" s="37"/>
      <c r="J6" s="21" t="s">
        <v>37</v>
      </c>
      <c r="K6" s="21" t="s">
        <v>38</v>
      </c>
      <c r="L6" s="30">
        <f>SUM(G4*M6)</f>
        <v>0.10310000000000001</v>
      </c>
      <c r="M6" s="22">
        <v>0.01</v>
      </c>
      <c r="N6" s="38"/>
    </row>
    <row r="7" spans="1:256" s="18" customFormat="1" ht="21.6" customHeight="1">
      <c r="A7" s="44"/>
      <c r="B7" s="38"/>
      <c r="C7" s="45"/>
      <c r="D7" s="35"/>
      <c r="E7" s="46">
        <v>2</v>
      </c>
      <c r="F7" s="39" t="s">
        <v>41</v>
      </c>
      <c r="G7" s="40">
        <v>23.95</v>
      </c>
      <c r="H7" s="41">
        <f>G7/D4</f>
        <v>0.69906596614127259</v>
      </c>
      <c r="I7" s="42" t="s">
        <v>43</v>
      </c>
      <c r="J7" s="23" t="s">
        <v>21</v>
      </c>
      <c r="K7" s="23" t="s">
        <v>22</v>
      </c>
      <c r="L7" s="29">
        <f>SUM(G7*M7)</f>
        <v>7.1849999999999997E-2</v>
      </c>
      <c r="M7" s="24">
        <v>3.0000000000000001E-3</v>
      </c>
      <c r="N7" s="38"/>
    </row>
    <row r="8" spans="1:256" s="18" customFormat="1" ht="21.6" customHeight="1">
      <c r="A8" s="44"/>
      <c r="B8" s="38"/>
      <c r="C8" s="45"/>
      <c r="D8" s="35"/>
      <c r="E8" s="46"/>
      <c r="F8" s="39"/>
      <c r="G8" s="40"/>
      <c r="H8" s="41"/>
      <c r="I8" s="42"/>
      <c r="J8" s="23" t="s">
        <v>15</v>
      </c>
      <c r="K8" s="23" t="s">
        <v>16</v>
      </c>
      <c r="L8" s="29">
        <f>SUM(G7*M8)</f>
        <v>23.3752</v>
      </c>
      <c r="M8" s="24">
        <v>0.97599999999999998</v>
      </c>
      <c r="N8" s="38"/>
    </row>
    <row r="9" spans="1:256" s="18" customFormat="1" ht="21.6" customHeight="1">
      <c r="A9" s="44"/>
      <c r="B9" s="38"/>
      <c r="C9" s="45"/>
      <c r="D9" s="35"/>
      <c r="E9" s="46"/>
      <c r="F9" s="39"/>
      <c r="G9" s="40"/>
      <c r="H9" s="41"/>
      <c r="I9" s="42"/>
      <c r="J9" s="23" t="s">
        <v>23</v>
      </c>
      <c r="K9" s="23" t="s">
        <v>24</v>
      </c>
      <c r="L9" s="29">
        <f>SUM(G7*M9)</f>
        <v>0.28739999999999999</v>
      </c>
      <c r="M9" s="24">
        <v>1.2E-2</v>
      </c>
      <c r="N9" s="38"/>
    </row>
    <row r="10" spans="1:256" s="18" customFormat="1" ht="21.6" customHeight="1">
      <c r="A10" s="44"/>
      <c r="B10" s="38"/>
      <c r="C10" s="45"/>
      <c r="D10" s="35"/>
      <c r="E10" s="46"/>
      <c r="F10" s="39"/>
      <c r="G10" s="40"/>
      <c r="H10" s="41"/>
      <c r="I10" s="42"/>
      <c r="J10" s="23" t="s">
        <v>25</v>
      </c>
      <c r="K10" s="23" t="s">
        <v>26</v>
      </c>
      <c r="L10" s="29">
        <f>SUM(G7*M10)</f>
        <v>0.21554999999999996</v>
      </c>
      <c r="M10" s="24">
        <v>8.9999999999999993E-3</v>
      </c>
      <c r="N10" s="38"/>
    </row>
    <row r="11" spans="1:256" s="18" customFormat="1" ht="21.6" customHeight="1">
      <c r="A11" s="44"/>
      <c r="B11" s="38"/>
      <c r="C11" s="45"/>
      <c r="D11" s="35"/>
      <c r="E11" s="46"/>
      <c r="F11" s="39"/>
      <c r="G11" s="40"/>
      <c r="H11" s="41"/>
      <c r="I11" s="43" t="s">
        <v>42</v>
      </c>
      <c r="J11" s="25" t="s">
        <v>27</v>
      </c>
      <c r="K11" s="26" t="s">
        <v>17</v>
      </c>
      <c r="L11" s="31">
        <f>SUM(G7*M11)</f>
        <v>4.7899999999999999E-5</v>
      </c>
      <c r="M11" s="27">
        <v>1.9999999999999999E-6</v>
      </c>
      <c r="N11" s="38"/>
    </row>
    <row r="12" spans="1:256" s="18" customFormat="1" ht="21.6" customHeight="1">
      <c r="A12" s="44"/>
      <c r="B12" s="38"/>
      <c r="C12" s="45"/>
      <c r="D12" s="35"/>
      <c r="E12" s="46"/>
      <c r="F12" s="39"/>
      <c r="G12" s="40"/>
      <c r="H12" s="41"/>
      <c r="I12" s="43"/>
      <c r="J12" s="25" t="s">
        <v>28</v>
      </c>
      <c r="K12" s="28" t="s">
        <v>29</v>
      </c>
      <c r="L12" s="31">
        <f>SUM(G7*M12)</f>
        <v>2.8739999999999999E-4</v>
      </c>
      <c r="M12" s="27">
        <v>1.2E-5</v>
      </c>
      <c r="N12" s="38"/>
    </row>
    <row r="13" spans="1:256" s="19" customFormat="1">
      <c r="A13" s="44"/>
      <c r="B13" s="38"/>
      <c r="C13" s="45"/>
      <c r="D13" s="35"/>
      <c r="E13" s="46"/>
      <c r="F13" s="39"/>
      <c r="G13" s="40"/>
      <c r="H13" s="41"/>
      <c r="I13" s="43"/>
      <c r="J13" s="26" t="s">
        <v>30</v>
      </c>
      <c r="K13" s="26" t="s">
        <v>31</v>
      </c>
      <c r="L13" s="31">
        <f>SUM(G7*M13)</f>
        <v>7.1849999999999995E-4</v>
      </c>
      <c r="M13" s="27">
        <v>3.0000000000000001E-5</v>
      </c>
      <c r="N13" s="38"/>
    </row>
    <row r="14" spans="1:256" s="19" customFormat="1">
      <c r="A14" s="44"/>
      <c r="B14" s="38"/>
      <c r="C14" s="45"/>
      <c r="D14" s="35"/>
      <c r="E14" s="46"/>
      <c r="F14" s="39"/>
      <c r="G14" s="40"/>
      <c r="H14" s="41"/>
      <c r="I14" s="43"/>
      <c r="J14" s="26" t="s">
        <v>32</v>
      </c>
      <c r="K14" s="26" t="s">
        <v>33</v>
      </c>
      <c r="L14" s="31">
        <f>SUM(G7*M14)</f>
        <v>1.9160000000000002E-3</v>
      </c>
      <c r="M14" s="27">
        <v>8.0000000000000007E-5</v>
      </c>
      <c r="N14" s="38"/>
    </row>
  </sheetData>
  <mergeCells count="18">
    <mergeCell ref="E4:E6"/>
    <mergeCell ref="E7:E14"/>
    <mergeCell ref="A1:N1"/>
    <mergeCell ref="I3:J3"/>
    <mergeCell ref="F4:F6"/>
    <mergeCell ref="G4:G6"/>
    <mergeCell ref="H4:H6"/>
    <mergeCell ref="I4:I6"/>
    <mergeCell ref="N4:N14"/>
    <mergeCell ref="F7:F14"/>
    <mergeCell ref="G7:G14"/>
    <mergeCell ref="H7:H14"/>
    <mergeCell ref="I7:I10"/>
    <mergeCell ref="I11:I14"/>
    <mergeCell ref="A4:A14"/>
    <mergeCell ref="B4:B14"/>
    <mergeCell ref="C4:C14"/>
    <mergeCell ref="D4:D14"/>
  </mergeCells>
  <phoneticPr fontId="2" type="noConversion"/>
  <pageMargins left="0.17" right="0.17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G01</dc:creator>
  <cp:lastModifiedBy>g02</cp:lastModifiedBy>
  <cp:lastPrinted>2018-06-07T05:22:14Z</cp:lastPrinted>
  <dcterms:created xsi:type="dcterms:W3CDTF">2017-04-07T08:06:08Z</dcterms:created>
  <dcterms:modified xsi:type="dcterms:W3CDTF">2018-06-14T09:02:41Z</dcterms:modified>
</cp:coreProperties>
</file>