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72" windowWidth="15576" windowHeight="7272"/>
  </bookViews>
  <sheets>
    <sheet name="9659-6614-F" sheetId="1" r:id="rId1"/>
  </sheets>
  <calcPr calcId="125725" calcMode="autoNoTable" calcOnSave="0"/>
</workbook>
</file>

<file path=xl/calcChain.xml><?xml version="1.0" encoding="utf-8"?>
<calcChain xmlns="http://schemas.openxmlformats.org/spreadsheetml/2006/main">
  <c r="L20" i="1"/>
  <c r="L9"/>
  <c r="L11"/>
  <c r="L14" l="1"/>
  <c r="L16" l="1"/>
  <c r="L17"/>
  <c r="L18"/>
  <c r="L15"/>
  <c r="L10"/>
  <c r="L12"/>
  <c r="L13"/>
  <c r="L5"/>
  <c r="L6"/>
  <c r="L7"/>
  <c r="L8"/>
  <c r="L4"/>
  <c r="D4" l="1"/>
  <c r="L19"/>
  <c r="H4" l="1"/>
  <c r="H9"/>
  <c r="H15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<sst xmlns="http://schemas.openxmlformats.org/spreadsheetml/2006/main" count="59" uniqueCount="51">
  <si>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</si>
  <si>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</si>
  <si>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</si>
  <si>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</si>
  <si>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</si>
  <si>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</si>
  <si>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</si>
  <si>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</si>
  <si>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</si>
  <si>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</si>
  <si>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</si>
  <si>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</si>
  <si>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</si>
  <si>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</si>
  <si>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</si>
  <si>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</si>
  <si>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>65997-17-3</t>
  </si>
  <si>
    <t>Terminal</t>
  </si>
  <si>
    <t>7440-66-6</t>
  </si>
  <si>
    <t>Plating</t>
  </si>
  <si>
    <t>Gold</t>
  </si>
  <si>
    <t>8949-C166-06SBA</t>
    <phoneticPr fontId="2" type="noConversion"/>
  </si>
  <si>
    <t>Modular Jack</t>
    <phoneticPr fontId="2" type="noConversion"/>
  </si>
  <si>
    <t>PBT-4830(Black)</t>
    <phoneticPr fontId="5" type="noConversion"/>
  </si>
  <si>
    <t>PBT</t>
  </si>
  <si>
    <t>26062-94-2</t>
  </si>
  <si>
    <t>Brominated Epoxy Oligomers</t>
  </si>
  <si>
    <t>Sb2O3(Antimony trioxide)</t>
  </si>
  <si>
    <t>1309-64-4</t>
  </si>
  <si>
    <t>Fibrous Glass</t>
  </si>
  <si>
    <t>Carbon black</t>
  </si>
  <si>
    <t>1333-86-4</t>
  </si>
  <si>
    <t>68928-70-1
71342-77-3</t>
    <phoneticPr fontId="2" type="noConversion"/>
  </si>
  <si>
    <t>Phosphor bronze C5210</t>
    <phoneticPr fontId="2" type="noConversion"/>
  </si>
  <si>
    <t>P</t>
  </si>
  <si>
    <t>7723-14-0</t>
  </si>
  <si>
    <t>Sn</t>
  </si>
  <si>
    <t>7440-31-5</t>
  </si>
  <si>
    <t>Cu</t>
  </si>
  <si>
    <t>7440-50-8</t>
  </si>
  <si>
    <t>Nickel</t>
    <phoneticPr fontId="2" type="noConversion"/>
  </si>
  <si>
    <t>7440-57-5</t>
  </si>
  <si>
    <t>7440-02-0</t>
  </si>
  <si>
    <t>Brass C2680</t>
    <phoneticPr fontId="2" type="noConversion"/>
  </si>
  <si>
    <t>Fe</t>
  </si>
  <si>
    <t>7439-89-6</t>
  </si>
  <si>
    <t>Pb</t>
  </si>
  <si>
    <t>7439-92-1</t>
  </si>
  <si>
    <t>Zn</t>
  </si>
  <si>
    <t>Tin(Sn)</t>
  </si>
  <si>
    <t>Shell</t>
  </si>
</sst>
</file>

<file path=xl/styles.xml><?xml version="1.0" encoding="utf-8"?>
<styleSheet xmlns="http://schemas.openxmlformats.org/spreadsheetml/2006/main">
  <numFmts count="10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00_);[Red]\(0.0000000\)"/>
    <numFmt numFmtId="183" formatCode="0.00000_);[Red]\(0.00000\)"/>
    <numFmt numFmtId="184" formatCode="0.000%"/>
    <numFmt numFmtId="185" formatCode="0.0000_);[Red]\(0.0000\)"/>
  </numFmts>
  <fonts count="16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ck">
        <color indexed="55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176" fontId="0" fillId="0" borderId="0" xfId="0" applyNumberForma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181" fontId="8" fillId="0" borderId="0" xfId="0" applyNumberFormat="1" applyFont="1" applyFill="1" applyBorder="1" applyAlignment="1">
      <alignment horizontal="right" wrapText="1"/>
    </xf>
    <xf numFmtId="10" fontId="8" fillId="0" borderId="0" xfId="0" applyNumberFormat="1" applyFont="1" applyFill="1" applyBorder="1" applyAlignment="1"/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/>
    </xf>
    <xf numFmtId="177" fontId="8" fillId="0" borderId="4" xfId="0" applyNumberFormat="1" applyFont="1" applyFill="1" applyBorder="1" applyAlignment="1">
      <alignment horizontal="right"/>
    </xf>
    <xf numFmtId="9" fontId="8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 wrapText="1"/>
    </xf>
    <xf numFmtId="181" fontId="8" fillId="0" borderId="5" xfId="0" applyNumberFormat="1" applyFont="1" applyFill="1" applyBorder="1" applyAlignment="1">
      <alignment horizontal="right"/>
    </xf>
    <xf numFmtId="10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/>
    <xf numFmtId="177" fontId="8" fillId="0" borderId="5" xfId="0" applyNumberFormat="1" applyFont="1" applyFill="1" applyBorder="1" applyAlignment="1">
      <alignment horizontal="right" wrapText="1"/>
    </xf>
    <xf numFmtId="180" fontId="8" fillId="0" borderId="5" xfId="0" applyNumberFormat="1" applyFont="1" applyFill="1" applyBorder="1" applyAlignment="1"/>
    <xf numFmtId="181" fontId="8" fillId="0" borderId="5" xfId="0" applyNumberFormat="1" applyFont="1" applyFill="1" applyBorder="1" applyAlignment="1">
      <alignment horizontal="right" wrapText="1"/>
    </xf>
    <xf numFmtId="10" fontId="8" fillId="0" borderId="5" xfId="0" applyNumberFormat="1" applyFont="1" applyFill="1" applyBorder="1" applyAlignment="1"/>
    <xf numFmtId="185" fontId="8" fillId="0" borderId="5" xfId="0" applyNumberFormat="1" applyFont="1" applyFill="1" applyBorder="1" applyAlignment="1">
      <alignment horizontal="right" wrapText="1"/>
    </xf>
    <xf numFmtId="182" fontId="8" fillId="0" borderId="5" xfId="0" applyNumberFormat="1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10" fontId="8" fillId="0" borderId="5" xfId="0" applyNumberFormat="1" applyFont="1" applyFill="1" applyBorder="1" applyAlignment="1">
      <alignment vertical="center"/>
    </xf>
    <xf numFmtId="9" fontId="8" fillId="0" borderId="5" xfId="0" applyNumberFormat="1" applyFont="1" applyFill="1" applyBorder="1" applyAlignment="1"/>
    <xf numFmtId="183" fontId="8" fillId="0" borderId="5" xfId="0" applyNumberFormat="1" applyFont="1" applyFill="1" applyBorder="1" applyAlignment="1">
      <alignment horizontal="right" wrapText="1"/>
    </xf>
    <xf numFmtId="184" fontId="8" fillId="0" borderId="5" xfId="0" applyNumberFormat="1" applyFont="1" applyFill="1" applyBorder="1" applyAlignment="1"/>
    <xf numFmtId="0" fontId="0" fillId="0" borderId="5" xfId="0" applyBorder="1">
      <alignment vertical="center"/>
    </xf>
    <xf numFmtId="178" fontId="9" fillId="0" borderId="5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180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181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_Sheet1" xfId="1"/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4"/>
  <sheetViews>
    <sheetView tabSelected="1" workbookViewId="0">
      <selection activeCell="A3" sqref="A3"/>
    </sheetView>
  </sheetViews>
  <sheetFormatPr defaultRowHeight="16.2"/>
  <cols>
    <col min="1" max="1" width="10.88671875" customWidth="1"/>
    <col min="2" max="2" width="15.6640625" customWidth="1"/>
    <col min="9" max="9" width="14.109375" customWidth="1"/>
    <col min="10" max="10" width="13.88671875" customWidth="1"/>
  </cols>
  <sheetData>
    <row r="1" spans="1:256" s="2" customFormat="1" ht="38.2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57" t="s">
        <v>10</v>
      </c>
      <c r="J3" s="57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19" customFormat="1" ht="20.100000000000001" customHeight="1" thickTop="1">
      <c r="A4" s="54">
        <v>43270</v>
      </c>
      <c r="B4" s="52" t="s">
        <v>21</v>
      </c>
      <c r="C4" s="50" t="s">
        <v>22</v>
      </c>
      <c r="D4" s="48">
        <f>SUM(G4:G19)</f>
        <v>3.0110000000000001</v>
      </c>
      <c r="E4" s="58">
        <v>1</v>
      </c>
      <c r="F4" s="59" t="s">
        <v>15</v>
      </c>
      <c r="G4" s="48">
        <v>2.0150000000000001</v>
      </c>
      <c r="H4" s="61">
        <f>SUM(G4/D4)</f>
        <v>0.66921288608435736</v>
      </c>
      <c r="I4" s="59" t="s">
        <v>23</v>
      </c>
      <c r="J4" s="24" t="s">
        <v>24</v>
      </c>
      <c r="K4" s="25" t="s">
        <v>25</v>
      </c>
      <c r="L4" s="26">
        <f>SUM(G$4*M4)</f>
        <v>1.1284000000000001</v>
      </c>
      <c r="M4" s="27">
        <v>0.56000000000000005</v>
      </c>
      <c r="N4" s="63"/>
      <c r="O4" s="18"/>
    </row>
    <row r="5" spans="1:256" s="19" customFormat="1" ht="20.100000000000001" customHeight="1">
      <c r="A5" s="55"/>
      <c r="B5" s="53"/>
      <c r="C5" s="51"/>
      <c r="D5" s="49"/>
      <c r="E5" s="47"/>
      <c r="F5" s="60"/>
      <c r="G5" s="49"/>
      <c r="H5" s="62"/>
      <c r="I5" s="60"/>
      <c r="J5" s="28" t="s">
        <v>26</v>
      </c>
      <c r="K5" s="29" t="s">
        <v>32</v>
      </c>
      <c r="L5" s="30">
        <f t="shared" ref="L5:L8" si="0">SUM(G$4*M5)</f>
        <v>0.18135000000000001</v>
      </c>
      <c r="M5" s="31">
        <v>0.09</v>
      </c>
      <c r="N5" s="64"/>
      <c r="O5" s="18"/>
    </row>
    <row r="6" spans="1:256" s="19" customFormat="1" ht="20.100000000000001" customHeight="1">
      <c r="A6" s="55"/>
      <c r="B6" s="53"/>
      <c r="C6" s="51"/>
      <c r="D6" s="49"/>
      <c r="E6" s="47"/>
      <c r="F6" s="60"/>
      <c r="G6" s="49"/>
      <c r="H6" s="62"/>
      <c r="I6" s="60"/>
      <c r="J6" s="28" t="s">
        <v>27</v>
      </c>
      <c r="K6" s="32" t="s">
        <v>28</v>
      </c>
      <c r="L6" s="30">
        <f t="shared" si="0"/>
        <v>8.0600000000000005E-2</v>
      </c>
      <c r="M6" s="31">
        <v>0.04</v>
      </c>
      <c r="N6" s="64"/>
      <c r="O6" s="18"/>
    </row>
    <row r="7" spans="1:256" s="19" customFormat="1" ht="20.100000000000001" customHeight="1">
      <c r="A7" s="55"/>
      <c r="B7" s="53"/>
      <c r="C7" s="51"/>
      <c r="D7" s="49"/>
      <c r="E7" s="47"/>
      <c r="F7" s="60"/>
      <c r="G7" s="49"/>
      <c r="H7" s="62"/>
      <c r="I7" s="60"/>
      <c r="J7" s="28" t="s">
        <v>29</v>
      </c>
      <c r="K7" s="32" t="s">
        <v>16</v>
      </c>
      <c r="L7" s="30">
        <f t="shared" si="0"/>
        <v>0.60450000000000004</v>
      </c>
      <c r="M7" s="31">
        <v>0.3</v>
      </c>
      <c r="N7" s="64"/>
      <c r="O7" s="18"/>
    </row>
    <row r="8" spans="1:256" s="19" customFormat="1" ht="20.100000000000001" customHeight="1">
      <c r="A8" s="55"/>
      <c r="B8" s="53"/>
      <c r="C8" s="51"/>
      <c r="D8" s="49"/>
      <c r="E8" s="47"/>
      <c r="F8" s="60"/>
      <c r="G8" s="49"/>
      <c r="H8" s="62"/>
      <c r="I8" s="60"/>
      <c r="J8" s="28" t="s">
        <v>30</v>
      </c>
      <c r="K8" s="33" t="s">
        <v>31</v>
      </c>
      <c r="L8" s="30">
        <f t="shared" si="0"/>
        <v>2.0150000000000001E-2</v>
      </c>
      <c r="M8" s="31">
        <v>0.01</v>
      </c>
      <c r="N8" s="64"/>
      <c r="O8" s="18"/>
    </row>
    <row r="9" spans="1:256" s="19" customFormat="1" ht="20.100000000000001" customHeight="1">
      <c r="A9" s="55"/>
      <c r="B9" s="53"/>
      <c r="C9" s="51"/>
      <c r="D9" s="49"/>
      <c r="E9" s="47">
        <v>2</v>
      </c>
      <c r="F9" s="65" t="s">
        <v>17</v>
      </c>
      <c r="G9" s="49">
        <v>0.28199999999999997</v>
      </c>
      <c r="H9" s="62">
        <f>SUM(G9/D4)</f>
        <v>9.3656592494187965E-2</v>
      </c>
      <c r="I9" s="51" t="s">
        <v>33</v>
      </c>
      <c r="J9" s="28" t="s">
        <v>38</v>
      </c>
      <c r="K9" s="32" t="s">
        <v>39</v>
      </c>
      <c r="L9" s="34">
        <f t="shared" ref="L9" si="1">SUM(G$9*M9)</f>
        <v>0.25897091062499994</v>
      </c>
      <c r="M9" s="35">
        <v>0.91833656249999995</v>
      </c>
      <c r="N9" s="64"/>
      <c r="O9" s="18"/>
    </row>
    <row r="10" spans="1:256" s="19" customFormat="1" ht="20.100000000000001" customHeight="1">
      <c r="A10" s="55"/>
      <c r="B10" s="53"/>
      <c r="C10" s="51"/>
      <c r="D10" s="49"/>
      <c r="E10" s="47"/>
      <c r="F10" s="65"/>
      <c r="G10" s="49"/>
      <c r="H10" s="62"/>
      <c r="I10" s="51"/>
      <c r="J10" s="28" t="s">
        <v>36</v>
      </c>
      <c r="K10" s="33" t="s">
        <v>37</v>
      </c>
      <c r="L10" s="36">
        <f t="shared" ref="L10:L14" si="2">SUM(G$9*M10)</f>
        <v>2.2338443175E-2</v>
      </c>
      <c r="M10" s="37">
        <v>7.9214337500000009E-2</v>
      </c>
      <c r="N10" s="64"/>
      <c r="O10" s="18"/>
    </row>
    <row r="11" spans="1:256" s="19" customFormat="1" ht="20.100000000000001" customHeight="1">
      <c r="A11" s="55"/>
      <c r="B11" s="53"/>
      <c r="C11" s="51"/>
      <c r="D11" s="49"/>
      <c r="E11" s="47"/>
      <c r="F11" s="65"/>
      <c r="G11" s="49"/>
      <c r="H11" s="62"/>
      <c r="I11" s="51"/>
      <c r="J11" s="28" t="s">
        <v>34</v>
      </c>
      <c r="K11" s="32" t="s">
        <v>35</v>
      </c>
      <c r="L11" s="38">
        <f>SUM(G$9*M11)</f>
        <v>4.5099696000000002E-4</v>
      </c>
      <c r="M11" s="37">
        <v>1.5992800000000002E-3</v>
      </c>
      <c r="N11" s="64"/>
      <c r="O11" s="18"/>
    </row>
    <row r="12" spans="1:256" s="19" customFormat="1" ht="20.100000000000001" customHeight="1">
      <c r="A12" s="55"/>
      <c r="B12" s="53"/>
      <c r="C12" s="51"/>
      <c r="D12" s="49"/>
      <c r="E12" s="47"/>
      <c r="F12" s="65"/>
      <c r="G12" s="49"/>
      <c r="H12" s="62"/>
      <c r="I12" s="51" t="s">
        <v>19</v>
      </c>
      <c r="J12" s="29" t="s">
        <v>20</v>
      </c>
      <c r="K12" s="32" t="s">
        <v>41</v>
      </c>
      <c r="L12" s="39">
        <f t="shared" si="2"/>
        <v>4.2299999999999991E-5</v>
      </c>
      <c r="M12" s="37">
        <v>1.4999999999999999E-4</v>
      </c>
      <c r="N12" s="64"/>
      <c r="O12" s="18"/>
    </row>
    <row r="13" spans="1:256" s="19" customFormat="1" ht="20.100000000000001" customHeight="1">
      <c r="A13" s="55"/>
      <c r="B13" s="53"/>
      <c r="C13" s="51"/>
      <c r="D13" s="49"/>
      <c r="E13" s="47"/>
      <c r="F13" s="65"/>
      <c r="G13" s="49"/>
      <c r="H13" s="62"/>
      <c r="I13" s="51"/>
      <c r="J13" s="29" t="s">
        <v>40</v>
      </c>
      <c r="K13" s="32" t="s">
        <v>42</v>
      </c>
      <c r="L13" s="39">
        <f t="shared" si="2"/>
        <v>8.4599999999999983E-5</v>
      </c>
      <c r="M13" s="37">
        <v>2.9999999999999997E-4</v>
      </c>
      <c r="N13" s="64"/>
      <c r="O13" s="18"/>
    </row>
    <row r="14" spans="1:256" s="19" customFormat="1" ht="20.100000000000001" customHeight="1">
      <c r="A14" s="55"/>
      <c r="B14" s="53"/>
      <c r="C14" s="51"/>
      <c r="D14" s="49"/>
      <c r="E14" s="47"/>
      <c r="F14" s="65"/>
      <c r="G14" s="49"/>
      <c r="H14" s="62"/>
      <c r="I14" s="51"/>
      <c r="J14" s="40" t="s">
        <v>49</v>
      </c>
      <c r="K14" s="41" t="s">
        <v>37</v>
      </c>
      <c r="L14" s="39">
        <f t="shared" si="2"/>
        <v>2.2560000000000001E-5</v>
      </c>
      <c r="M14" s="42">
        <v>8.0000000000000007E-5</v>
      </c>
      <c r="N14" s="64"/>
      <c r="O14" s="18"/>
    </row>
    <row r="15" spans="1:256" s="19" customFormat="1" ht="20.100000000000001" customHeight="1">
      <c r="A15" s="55"/>
      <c r="B15" s="53"/>
      <c r="C15" s="51"/>
      <c r="D15" s="49"/>
      <c r="E15" s="47">
        <v>3</v>
      </c>
      <c r="F15" s="66" t="s">
        <v>50</v>
      </c>
      <c r="G15" s="49">
        <v>0.71399999999999997</v>
      </c>
      <c r="H15" s="62">
        <f>SUM(G15/D4)</f>
        <v>0.23713052142145466</v>
      </c>
      <c r="I15" s="51" t="s">
        <v>43</v>
      </c>
      <c r="J15" s="28" t="s">
        <v>38</v>
      </c>
      <c r="K15" s="32" t="s">
        <v>39</v>
      </c>
      <c r="L15" s="34">
        <f>SUM(G$15*M15)</f>
        <v>0.46484327399999997</v>
      </c>
      <c r="M15" s="43">
        <v>0.65104099999999998</v>
      </c>
      <c r="N15" s="64"/>
      <c r="O15" s="18"/>
    </row>
    <row r="16" spans="1:256" s="19" customFormat="1" ht="20.100000000000001" customHeight="1">
      <c r="A16" s="55"/>
      <c r="B16" s="53"/>
      <c r="C16" s="51"/>
      <c r="D16" s="49"/>
      <c r="E16" s="47"/>
      <c r="F16" s="67"/>
      <c r="G16" s="49"/>
      <c r="H16" s="62"/>
      <c r="I16" s="51"/>
      <c r="J16" s="28" t="s">
        <v>44</v>
      </c>
      <c r="K16" s="33" t="s">
        <v>45</v>
      </c>
      <c r="L16" s="44">
        <f t="shared" ref="L16:L18" si="3">SUM(G$15*M16)</f>
        <v>1.0677869999999998E-4</v>
      </c>
      <c r="M16" s="37">
        <v>1.4954999999999998E-4</v>
      </c>
      <c r="N16" s="64"/>
      <c r="O16" s="18"/>
    </row>
    <row r="17" spans="1:15" s="19" customFormat="1" ht="20.100000000000001" customHeight="1">
      <c r="A17" s="55"/>
      <c r="B17" s="53"/>
      <c r="C17" s="51"/>
      <c r="D17" s="49"/>
      <c r="E17" s="47"/>
      <c r="F17" s="67"/>
      <c r="G17" s="49"/>
      <c r="H17" s="62"/>
      <c r="I17" s="51"/>
      <c r="J17" s="28" t="s">
        <v>46</v>
      </c>
      <c r="K17" s="32" t="s">
        <v>47</v>
      </c>
      <c r="L17" s="44">
        <f t="shared" si="3"/>
        <v>3.5592900000000003E-5</v>
      </c>
      <c r="M17" s="45">
        <v>4.9850000000000006E-5</v>
      </c>
      <c r="N17" s="64"/>
      <c r="O17" s="18"/>
    </row>
    <row r="18" spans="1:15" s="19" customFormat="1" ht="20.100000000000001" customHeight="1">
      <c r="A18" s="55"/>
      <c r="B18" s="53"/>
      <c r="C18" s="51"/>
      <c r="D18" s="49"/>
      <c r="E18" s="47"/>
      <c r="F18" s="67"/>
      <c r="G18" s="49"/>
      <c r="H18" s="62"/>
      <c r="I18" s="51"/>
      <c r="J18" s="28" t="s">
        <v>48</v>
      </c>
      <c r="K18" s="32" t="s">
        <v>18</v>
      </c>
      <c r="L18" s="36">
        <f t="shared" si="3"/>
        <v>0.24438085139999996</v>
      </c>
      <c r="M18" s="37">
        <v>0.34227009999999997</v>
      </c>
      <c r="N18" s="64"/>
      <c r="O18" s="18"/>
    </row>
    <row r="19" spans="1:15" s="19" customFormat="1" ht="20.100000000000001" customHeight="1">
      <c r="A19" s="55"/>
      <c r="B19" s="53"/>
      <c r="C19" s="51"/>
      <c r="D19" s="49"/>
      <c r="E19" s="47"/>
      <c r="F19" s="67"/>
      <c r="G19" s="49"/>
      <c r="H19" s="62"/>
      <c r="I19" s="51" t="s">
        <v>19</v>
      </c>
      <c r="J19" s="29" t="s">
        <v>40</v>
      </c>
      <c r="K19" s="32" t="s">
        <v>42</v>
      </c>
      <c r="L19" s="36">
        <f>SUM(G15*M19)</f>
        <v>2.1419999999999998E-3</v>
      </c>
      <c r="M19" s="37">
        <v>3.0000000000000001E-3</v>
      </c>
      <c r="N19" s="64"/>
      <c r="O19" s="18"/>
    </row>
    <row r="20" spans="1:15">
      <c r="A20" s="55"/>
      <c r="B20" s="53"/>
      <c r="C20" s="51"/>
      <c r="D20" s="49"/>
      <c r="E20" s="47"/>
      <c r="F20" s="68"/>
      <c r="G20" s="49"/>
      <c r="H20" s="62"/>
      <c r="I20" s="51"/>
      <c r="J20" s="40" t="s">
        <v>49</v>
      </c>
      <c r="K20" s="41" t="s">
        <v>37</v>
      </c>
      <c r="L20" s="39">
        <f t="shared" ref="L20" si="4">SUM(G$9*M20)</f>
        <v>2.2560000000000001E-5</v>
      </c>
      <c r="M20" s="42">
        <v>8.0000000000000007E-5</v>
      </c>
      <c r="N20" s="46"/>
    </row>
    <row r="24" spans="1:15">
      <c r="J24" s="20"/>
      <c r="K24" s="21"/>
      <c r="L24" s="22"/>
      <c r="M24" s="23"/>
    </row>
  </sheetData>
  <mergeCells count="24">
    <mergeCell ref="I9:I11"/>
    <mergeCell ref="I4:I8"/>
    <mergeCell ref="N4:N19"/>
    <mergeCell ref="I15:I18"/>
    <mergeCell ref="E9:E14"/>
    <mergeCell ref="F9:F14"/>
    <mergeCell ref="G9:G14"/>
    <mergeCell ref="H9:H14"/>
    <mergeCell ref="I12:I14"/>
    <mergeCell ref="I19:I20"/>
    <mergeCell ref="H15:H20"/>
    <mergeCell ref="G15:G20"/>
    <mergeCell ref="F15:F20"/>
    <mergeCell ref="A1:N1"/>
    <mergeCell ref="I3:J3"/>
    <mergeCell ref="E4:E8"/>
    <mergeCell ref="F4:F8"/>
    <mergeCell ref="G4:G8"/>
    <mergeCell ref="H4:H8"/>
    <mergeCell ref="E15:E20"/>
    <mergeCell ref="D4:D20"/>
    <mergeCell ref="C4:C20"/>
    <mergeCell ref="B4:B20"/>
    <mergeCell ref="A4:A20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9659-6614-F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2018-06-21T09:29:34Z</cp:lastPrinted>
  <dcterms:created xsi:type="dcterms:W3CDTF">2017-04-07T08:06:08Z</dcterms:created>
  <dcterms:modified xsi:type="dcterms:W3CDTF">2018-06-22T02:08:31Z</dcterms:modified>
</cp:coreProperties>
</file>