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15480" windowHeight="8016"/>
  </bookViews>
  <sheets>
    <sheet name="9392-K4SP04S24P15B7DT" sheetId="21" r:id="rId1"/>
    <sheet name="工作表1" sheetId="23" r:id="rId2"/>
  </sheets>
  <calcPr calcId="125725"/>
</workbook>
</file>

<file path=xl/calcChain.xml><?xml version="1.0" encoding="utf-8"?>
<calcChain xmlns="http://schemas.openxmlformats.org/spreadsheetml/2006/main">
  <c r="D4" i="21"/>
  <c r="H20"/>
  <c r="H14"/>
  <c r="H4"/>
  <c r="L23"/>
  <c r="L20"/>
  <c r="L18"/>
  <c r="L15"/>
  <c r="L16"/>
  <c r="L17"/>
  <c r="L19"/>
  <c r="L14"/>
  <c r="L11"/>
  <c r="L12"/>
  <c r="L13"/>
  <c r="L10"/>
  <c r="L8"/>
  <c r="L9"/>
  <c r="L7"/>
  <c r="L5"/>
  <c r="L6"/>
  <c r="L4"/>
  <c r="H7" l="1"/>
  <c r="H10" l="1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<sst xmlns="http://schemas.openxmlformats.org/spreadsheetml/2006/main" count="67" uniqueCount="58">
  <si>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</si>
  <si>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</si>
  <si>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</si>
  <si>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</si>
  <si>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</si>
  <si>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</si>
  <si>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</si>
  <si>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t>OUPIIN ENTERPRISE CO.,LTD</t>
  </si>
  <si>
    <t xml:space="preserve">7440-50-8 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</si>
  <si>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</si>
  <si>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</si>
  <si>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</si>
  <si>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</si>
  <si>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</si>
  <si>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t>Material Declaration Sheet</t>
    <phoneticPr fontId="14" type="noConversion"/>
  </si>
  <si>
    <t>Housing</t>
  </si>
  <si>
    <t>Plating</t>
  </si>
  <si>
    <t xml:space="preserve">7440-57-5 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</si>
  <si>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</si>
  <si>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t>Gold(Au)</t>
    <phoneticPr fontId="14" type="noConversion"/>
  </si>
  <si>
    <t>Palladium(Pd)</t>
    <phoneticPr fontId="14" type="noConversion"/>
  </si>
  <si>
    <t>Nickle(Ni)</t>
    <phoneticPr fontId="14" type="noConversion"/>
  </si>
  <si>
    <t>7440-02-0</t>
    <phoneticPr fontId="14" type="noConversion"/>
  </si>
  <si>
    <t>Tin(Sn)</t>
    <phoneticPr fontId="14" type="noConversion"/>
  </si>
  <si>
    <t>7440-31-5</t>
  </si>
  <si>
    <t>C5191</t>
    <phoneticPr fontId="14" type="noConversion"/>
  </si>
  <si>
    <t xml:space="preserve">Copper (Cu) </t>
  </si>
  <si>
    <t xml:space="preserve">Phosphorus (P) </t>
  </si>
  <si>
    <t xml:space="preserve">7723-14-0 </t>
  </si>
  <si>
    <t xml:space="preserve">  Terminal　　 </t>
  </si>
  <si>
    <t xml:space="preserve">  Terminal
Power PIN</t>
    <phoneticPr fontId="14" type="noConversion"/>
  </si>
  <si>
    <t xml:space="preserve"> Terminal
Signal PIN</t>
    <phoneticPr fontId="14" type="noConversion"/>
  </si>
  <si>
    <t>Cover</t>
    <phoneticPr fontId="14" type="noConversion"/>
  </si>
  <si>
    <t>9392 Series low profile Hybrid power receptacle</t>
    <phoneticPr fontId="14" type="noConversion"/>
  </si>
  <si>
    <t>2018.7.16</t>
    <phoneticPr fontId="14" type="noConversion"/>
  </si>
  <si>
    <t>9392-4S16P04N12CB30DA</t>
    <phoneticPr fontId="14" type="noConversion"/>
  </si>
  <si>
    <t>C18400</t>
    <phoneticPr fontId="14" type="noConversion"/>
  </si>
  <si>
    <t>Aromatic Liquid Crystal Polymer</t>
    <phoneticPr fontId="14" type="noConversion"/>
  </si>
  <si>
    <t>60088-52-0</t>
    <phoneticPr fontId="14" type="noConversion"/>
  </si>
  <si>
    <t>65997-17-3</t>
    <phoneticPr fontId="14" type="noConversion"/>
  </si>
  <si>
    <t>LCP-074</t>
    <phoneticPr fontId="14" type="noConversion"/>
  </si>
  <si>
    <t>LCP-074</t>
    <phoneticPr fontId="14" type="noConversion"/>
  </si>
  <si>
    <t xml:space="preserve">Glass Fiber </t>
  </si>
  <si>
    <t>Carbon Black</t>
    <phoneticPr fontId="14" type="noConversion"/>
  </si>
  <si>
    <t>1333-86-4</t>
    <phoneticPr fontId="14" type="noConversion"/>
  </si>
  <si>
    <t xml:space="preserve">Zirconium (Zr) </t>
  </si>
  <si>
    <t>7440-67-7</t>
  </si>
  <si>
    <t>Chromium(Cr)</t>
  </si>
  <si>
    <t>7440-47-3</t>
  </si>
  <si>
    <t xml:space="preserve">Aluminium (Al) </t>
  </si>
  <si>
    <t>7429-90-5</t>
  </si>
  <si>
    <t>Tin(Sn)</t>
  </si>
  <si>
    <t>Zinc (Zn)</t>
  </si>
  <si>
    <t>7440-66-6</t>
  </si>
  <si>
    <t>Lead (Pb)</t>
  </si>
  <si>
    <t xml:space="preserve">7439-92-1 </t>
  </si>
  <si>
    <t xml:space="preserve">Iron (Fe) </t>
  </si>
  <si>
    <t xml:space="preserve">7439-89-6 </t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</si>
</sst>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.000_ "/>
    <numFmt numFmtId="178" formatCode="0.0%"/>
    <numFmt numFmtId="179" formatCode="0.000_);[Red]\(0.000\)"/>
    <numFmt numFmtId="180" formatCode="0.00_);[Red]\(0.00\)"/>
    <numFmt numFmtId="181" formatCode="0.00_ "/>
    <numFmt numFmtId="183" formatCode="0.0000_);[Red]\(0.0000\)"/>
    <numFmt numFmtId="184" formatCode="0.00000%"/>
    <numFmt numFmtId="186" formatCode="0.0000000000_);[Red]\(0.0000000000\)"/>
    <numFmt numFmtId="187" formatCode="0.0000%"/>
  </numFmts>
  <fonts count="20">
    <font>
      <sz val="10"/>
      <name val="新細明體"/>
      <family val="1"/>
      <charset val="136"/>
    </font>
    <font>
      <sz val="10"/>
      <name val="Arial"/>
      <family val="2"/>
    </font>
    <font>
      <sz val="10"/>
      <name val="新細明體"/>
      <family val="1"/>
      <charset val="136"/>
    </font>
    <font>
      <sz val="22"/>
      <name val="Arial"/>
      <family val="2"/>
    </font>
    <font>
      <b/>
      <sz val="14"/>
      <name val="Times New Roman"/>
      <family val="1"/>
    </font>
    <font>
      <b/>
      <sz val="14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2"/>
      <name val="新細明體"/>
      <family val="1"/>
      <charset val="136"/>
    </font>
    <font>
      <sz val="8"/>
      <name val="Times New Roman"/>
      <family val="1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sz val="8"/>
      <name val="細明體"/>
      <family val="3"/>
      <charset val="136"/>
    </font>
    <font>
      <sz val="10"/>
      <name val="Helv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8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9">
    <xf numFmtId="0" fontId="0" fillId="0" borderId="0"/>
    <xf numFmtId="0" fontId="1" fillId="0" borderId="0"/>
    <xf numFmtId="0" fontId="18" fillId="0" borderId="0"/>
    <xf numFmtId="0" fontId="17" fillId="0" borderId="0">
      <alignment vertical="center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177" fontId="0" fillId="0" borderId="0" xfId="0" applyNumberFormat="1" applyBorder="1"/>
    <xf numFmtId="0" fontId="4" fillId="0" borderId="0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0" fillId="0" borderId="0" xfId="1" applyFont="1" applyBorder="1" applyAlignment="1"/>
    <xf numFmtId="0" fontId="11" fillId="0" borderId="0" xfId="0" applyFont="1"/>
    <xf numFmtId="180" fontId="0" fillId="0" borderId="0" xfId="0" applyNumberFormat="1" applyBorder="1"/>
    <xf numFmtId="180" fontId="5" fillId="0" borderId="0" xfId="1" applyNumberFormat="1" applyFont="1" applyBorder="1"/>
    <xf numFmtId="176" fontId="13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3" fillId="0" borderId="0" xfId="1" applyFont="1" applyBorder="1" applyAlignment="1"/>
    <xf numFmtId="0" fontId="13" fillId="0" borderId="0" xfId="0" applyFont="1" applyBorder="1"/>
    <xf numFmtId="0" fontId="12" fillId="0" borderId="0" xfId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12" fillId="0" borderId="0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179" fontId="1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177" fontId="12" fillId="3" borderId="4" xfId="0" applyNumberFormat="1" applyFont="1" applyFill="1" applyBorder="1" applyAlignment="1">
      <alignment horizontal="center" vertical="center" wrapText="1"/>
    </xf>
    <xf numFmtId="177" fontId="12" fillId="3" borderId="5" xfId="0" applyNumberFormat="1" applyFont="1" applyFill="1" applyBorder="1" applyAlignment="1">
      <alignment horizontal="center" vertical="center" wrapText="1"/>
    </xf>
    <xf numFmtId="177" fontId="12" fillId="3" borderId="6" xfId="0" applyNumberFormat="1" applyFont="1" applyFill="1" applyBorder="1" applyAlignment="1">
      <alignment horizontal="center" vertical="center" wrapText="1"/>
    </xf>
    <xf numFmtId="178" fontId="12" fillId="3" borderId="4" xfId="0" applyNumberFormat="1" applyFont="1" applyFill="1" applyBorder="1" applyAlignment="1">
      <alignment horizontal="center" vertical="center" wrapText="1"/>
    </xf>
    <xf numFmtId="178" fontId="12" fillId="3" borderId="5" xfId="0" applyNumberFormat="1" applyFont="1" applyFill="1" applyBorder="1" applyAlignment="1">
      <alignment horizontal="center" vertical="center" wrapText="1"/>
    </xf>
    <xf numFmtId="178" fontId="12" fillId="3" borderId="6" xfId="0" applyNumberFormat="1" applyFont="1" applyFill="1" applyBorder="1" applyAlignment="1">
      <alignment horizontal="center" vertical="center" wrapText="1"/>
    </xf>
    <xf numFmtId="177" fontId="6" fillId="3" borderId="7" xfId="0" applyNumberFormat="1" applyFont="1" applyFill="1" applyBorder="1" applyAlignment="1">
      <alignment horizontal="center" vertical="center" wrapText="1"/>
    </xf>
    <xf numFmtId="177" fontId="6" fillId="3" borderId="8" xfId="0" applyNumberFormat="1" applyFont="1" applyFill="1" applyBorder="1" applyAlignment="1">
      <alignment horizontal="center" vertical="center" wrapText="1"/>
    </xf>
    <xf numFmtId="177" fontId="6" fillId="3" borderId="9" xfId="0" applyNumberFormat="1" applyFont="1" applyFill="1" applyBorder="1" applyAlignment="1">
      <alignment horizontal="center" vertical="center" wrapText="1"/>
    </xf>
    <xf numFmtId="177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179" fontId="12" fillId="0" borderId="4" xfId="0" applyNumberFormat="1" applyFont="1" applyFill="1" applyBorder="1" applyAlignment="1">
      <alignment horizontal="center" vertical="center" wrapText="1"/>
    </xf>
    <xf numFmtId="179" fontId="12" fillId="0" borderId="6" xfId="0" applyNumberFormat="1" applyFont="1" applyFill="1" applyBorder="1" applyAlignment="1">
      <alignment horizontal="center" vertical="center" wrapText="1"/>
    </xf>
    <xf numFmtId="179" fontId="12" fillId="0" borderId="5" xfId="0" applyNumberFormat="1" applyFont="1" applyFill="1" applyBorder="1" applyAlignment="1">
      <alignment horizontal="center" vertical="center" wrapText="1"/>
    </xf>
    <xf numFmtId="179" fontId="12" fillId="0" borderId="4" xfId="0" applyNumberFormat="1" applyFont="1" applyBorder="1" applyAlignment="1">
      <alignment horizontal="center" vertical="center" wrapText="1"/>
    </xf>
    <xf numFmtId="179" fontId="12" fillId="0" borderId="6" xfId="0" applyNumberFormat="1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horizontal="center" vertical="center" wrapText="1"/>
    </xf>
    <xf numFmtId="0" fontId="12" fillId="0" borderId="13" xfId="6" applyFont="1" applyFill="1" applyBorder="1" applyAlignment="1">
      <alignment horizontal="center" vertical="center" wrapText="1"/>
    </xf>
    <xf numFmtId="179" fontId="12" fillId="0" borderId="13" xfId="0" applyNumberFormat="1" applyFont="1" applyFill="1" applyBorder="1" applyAlignment="1">
      <alignment horizontal="center" vertical="center" wrapText="1"/>
    </xf>
    <xf numFmtId="0" fontId="12" fillId="0" borderId="14" xfId="6" applyFont="1" applyFill="1" applyBorder="1" applyAlignment="1">
      <alignment horizontal="center" vertical="center" wrapText="1"/>
    </xf>
    <xf numFmtId="0" fontId="12" fillId="0" borderId="13" xfId="7" applyFont="1" applyBorder="1" applyAlignment="1">
      <alignment horizontal="center" vertical="center" wrapText="1"/>
    </xf>
    <xf numFmtId="10" fontId="12" fillId="0" borderId="13" xfId="7" applyNumberFormat="1" applyFont="1" applyBorder="1" applyAlignment="1">
      <alignment horizontal="center" vertical="center" wrapText="1"/>
    </xf>
    <xf numFmtId="0" fontId="12" fillId="0" borderId="13" xfId="8" applyFont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83" fontId="12" fillId="0" borderId="2" xfId="0" applyNumberFormat="1" applyFont="1" applyFill="1" applyBorder="1" applyAlignment="1">
      <alignment horizontal="center" vertical="center" wrapText="1"/>
    </xf>
    <xf numFmtId="184" fontId="12" fillId="0" borderId="13" xfId="0" applyNumberFormat="1" applyFont="1" applyFill="1" applyBorder="1" applyAlignment="1">
      <alignment horizontal="center" vertical="center"/>
    </xf>
    <xf numFmtId="184" fontId="12" fillId="0" borderId="13" xfId="0" applyNumberFormat="1" applyFont="1" applyBorder="1" applyAlignment="1">
      <alignment horizontal="center" vertical="center"/>
    </xf>
    <xf numFmtId="186" fontId="12" fillId="0" borderId="13" xfId="0" applyNumberFormat="1" applyFont="1" applyFill="1" applyBorder="1" applyAlignment="1">
      <alignment horizontal="center" vertical="center" wrapText="1"/>
    </xf>
    <xf numFmtId="186" fontId="12" fillId="0" borderId="2" xfId="0" applyNumberFormat="1" applyFont="1" applyFill="1" applyBorder="1" applyAlignment="1">
      <alignment horizontal="center" vertical="center"/>
    </xf>
    <xf numFmtId="180" fontId="12" fillId="3" borderId="4" xfId="0" applyNumberFormat="1" applyFont="1" applyFill="1" applyBorder="1" applyAlignment="1">
      <alignment horizontal="center" vertical="center" wrapText="1"/>
    </xf>
    <xf numFmtId="180" fontId="12" fillId="3" borderId="6" xfId="0" applyNumberFormat="1" applyFont="1" applyFill="1" applyBorder="1" applyAlignment="1">
      <alignment horizontal="center" vertical="center" wrapText="1"/>
    </xf>
    <xf numFmtId="180" fontId="12" fillId="3" borderId="5" xfId="0" applyNumberFormat="1" applyFont="1" applyFill="1" applyBorder="1" applyAlignment="1">
      <alignment horizontal="center" vertical="center" wrapText="1"/>
    </xf>
    <xf numFmtId="9" fontId="12" fillId="0" borderId="3" xfId="5" applyNumberFormat="1" applyFont="1" applyFill="1" applyBorder="1" applyAlignment="1">
      <alignment horizontal="center" vertical="center" wrapText="1"/>
    </xf>
    <xf numFmtId="178" fontId="12" fillId="0" borderId="13" xfId="6" applyNumberFormat="1" applyFont="1" applyFill="1" applyBorder="1" applyAlignment="1">
      <alignment horizontal="center" vertical="center" wrapText="1"/>
    </xf>
    <xf numFmtId="178" fontId="12" fillId="0" borderId="14" xfId="6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87" fontId="12" fillId="0" borderId="4" xfId="0" applyNumberFormat="1" applyFont="1" applyFill="1" applyBorder="1" applyAlignment="1">
      <alignment horizontal="center" vertical="center" wrapText="1"/>
    </xf>
    <xf numFmtId="187" fontId="12" fillId="0" borderId="6" xfId="0" applyNumberFormat="1" applyFont="1" applyFill="1" applyBorder="1" applyAlignment="1">
      <alignment horizontal="center" vertical="center" wrapText="1"/>
    </xf>
    <xf numFmtId="187" fontId="12" fillId="0" borderId="5" xfId="0" applyNumberFormat="1" applyFont="1" applyFill="1" applyBorder="1" applyAlignment="1">
      <alignment horizontal="center" vertical="center" wrapText="1"/>
    </xf>
  </cellXfs>
  <cellStyles count="9">
    <cellStyle name="Normal_Sheet1" xfId="1"/>
    <cellStyle name="一般" xfId="0" builtinId="0"/>
    <cellStyle name="一般 2" xfId="2"/>
    <cellStyle name="一般 3" xfId="3"/>
    <cellStyle name="一般 4 3" xfId="7"/>
    <cellStyle name="一般 5" xfId="5"/>
    <cellStyle name="一般 7" xfId="8"/>
    <cellStyle name="一般 9 2" xfId="6"/>
    <cellStyle name="常规_ISOF91-036 REACH调查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"/>
  <sheetViews>
    <sheetView tabSelected="1" workbookViewId="0">
      <selection activeCell="G14" sqref="G14:G19"/>
    </sheetView>
  </sheetViews>
  <sheetFormatPr defaultColWidth="10.875" defaultRowHeight="20.100000000000001" customHeight="1"/>
  <cols>
    <col min="1" max="1" width="11" style="1" customWidth="1"/>
    <col min="2" max="2" width="18.5" style="12" customWidth="1"/>
    <col min="3" max="3" width="18.875" style="2" customWidth="1"/>
    <col min="4" max="4" width="7.625" style="9" customWidth="1"/>
    <col min="5" max="5" width="7.375" style="3" customWidth="1"/>
    <col min="6" max="6" width="11" style="2" customWidth="1"/>
    <col min="7" max="8" width="8.625" style="4" customWidth="1"/>
    <col min="9" max="9" width="19" style="2" customWidth="1"/>
    <col min="10" max="10" width="27.5" style="14" customWidth="1"/>
    <col min="11" max="11" width="12.875" style="11" customWidth="1"/>
    <col min="12" max="12" width="10.625" style="16" customWidth="1"/>
    <col min="13" max="13" width="9.875" style="17" customWidth="1"/>
    <col min="14" max="14" width="12.5" style="1" customWidth="1"/>
    <col min="15" max="16384" width="10.875" style="2"/>
  </cols>
  <sheetData>
    <row r="1" spans="1:256" ht="38.25" customHeight="1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256" ht="19.5" customHeight="1" thickBot="1">
      <c r="A2" s="5" t="s">
        <v>14</v>
      </c>
      <c r="B2" s="6"/>
      <c r="C2" s="6"/>
      <c r="D2" s="10"/>
      <c r="E2" s="7"/>
      <c r="F2" s="7"/>
      <c r="G2" s="7"/>
      <c r="H2" s="7"/>
      <c r="I2" s="7"/>
      <c r="J2" s="13"/>
      <c r="K2" s="13"/>
      <c r="L2" s="15"/>
      <c r="M2" s="15"/>
      <c r="N2" s="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8" customFormat="1" ht="68.25" customHeight="1" thickTop="1">
      <c r="A3" s="18" t="s">
        <v>11</v>
      </c>
      <c r="B3" s="19" t="s">
        <v>12</v>
      </c>
      <c r="C3" s="18" t="s">
        <v>18</v>
      </c>
      <c r="D3" s="20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30" t="s">
        <v>5</v>
      </c>
      <c r="J3" s="30"/>
      <c r="K3" s="21" t="s">
        <v>6</v>
      </c>
      <c r="L3" s="22" t="s">
        <v>9</v>
      </c>
      <c r="M3" s="22" t="s">
        <v>13</v>
      </c>
      <c r="N3" s="18" t="s">
        <v>10</v>
      </c>
    </row>
    <row r="4" spans="1:256" ht="20.100000000000001" customHeight="1">
      <c r="A4" s="34" t="s">
        <v>34</v>
      </c>
      <c r="B4" s="33" t="s">
        <v>35</v>
      </c>
      <c r="C4" s="32" t="s">
        <v>33</v>
      </c>
      <c r="D4" s="31">
        <f>G4+G7+G10+G14+G20</f>
        <v>14.366</v>
      </c>
      <c r="E4" s="35">
        <v>1</v>
      </c>
      <c r="F4" s="38" t="s">
        <v>15</v>
      </c>
      <c r="G4" s="72">
        <v>4.0199999999999996</v>
      </c>
      <c r="H4" s="41">
        <f>G4/D4</f>
        <v>0.2798273701795907</v>
      </c>
      <c r="I4" s="44" t="s">
        <v>40</v>
      </c>
      <c r="J4" s="47" t="s">
        <v>37</v>
      </c>
      <c r="K4" s="48" t="s">
        <v>38</v>
      </c>
      <c r="L4" s="49">
        <f>SUM(G$4*M4)</f>
        <v>2.3717999999999995</v>
      </c>
      <c r="M4" s="75">
        <v>0.59</v>
      </c>
      <c r="N4" s="23"/>
    </row>
    <row r="5" spans="1:256" ht="20.100000000000001" customHeight="1">
      <c r="A5" s="34"/>
      <c r="B5" s="33"/>
      <c r="C5" s="32"/>
      <c r="D5" s="31"/>
      <c r="E5" s="37"/>
      <c r="F5" s="40"/>
      <c r="G5" s="73"/>
      <c r="H5" s="43"/>
      <c r="I5" s="46"/>
      <c r="J5" s="48" t="s">
        <v>42</v>
      </c>
      <c r="K5" s="48" t="s">
        <v>39</v>
      </c>
      <c r="L5" s="49">
        <f t="shared" ref="L5:L6" si="0">SUM(G$4*M5)</f>
        <v>1.6079999999999999</v>
      </c>
      <c r="M5" s="75">
        <v>0.4</v>
      </c>
      <c r="N5" s="23"/>
    </row>
    <row r="6" spans="1:256" ht="20.100000000000001" customHeight="1">
      <c r="A6" s="34"/>
      <c r="B6" s="33"/>
      <c r="C6" s="32"/>
      <c r="D6" s="31"/>
      <c r="E6" s="36"/>
      <c r="F6" s="39"/>
      <c r="G6" s="74"/>
      <c r="H6" s="42"/>
      <c r="I6" s="45"/>
      <c r="J6" s="48" t="s">
        <v>43</v>
      </c>
      <c r="K6" s="48" t="s">
        <v>44</v>
      </c>
      <c r="L6" s="49">
        <f t="shared" si="0"/>
        <v>4.02E-2</v>
      </c>
      <c r="M6" s="75">
        <v>0.01</v>
      </c>
      <c r="N6" s="23"/>
    </row>
    <row r="7" spans="1:256" ht="20.100000000000001" customHeight="1">
      <c r="A7" s="34"/>
      <c r="B7" s="33"/>
      <c r="C7" s="32"/>
      <c r="D7" s="31"/>
      <c r="E7" s="35">
        <v>2</v>
      </c>
      <c r="F7" s="38" t="s">
        <v>32</v>
      </c>
      <c r="G7" s="72">
        <v>1.03</v>
      </c>
      <c r="H7" s="41">
        <f>G7/D4</f>
        <v>7.1697062508701101E-2</v>
      </c>
      <c r="I7" s="44" t="s">
        <v>41</v>
      </c>
      <c r="J7" s="47" t="s">
        <v>37</v>
      </c>
      <c r="K7" s="48" t="s">
        <v>38</v>
      </c>
      <c r="L7" s="49">
        <f>SUM(G$7*M7)</f>
        <v>0.60770000000000002</v>
      </c>
      <c r="M7" s="75">
        <v>0.59</v>
      </c>
      <c r="N7" s="23"/>
    </row>
    <row r="8" spans="1:256" ht="20.100000000000001" customHeight="1">
      <c r="A8" s="34"/>
      <c r="B8" s="33"/>
      <c r="C8" s="32"/>
      <c r="D8" s="31"/>
      <c r="E8" s="37"/>
      <c r="F8" s="40"/>
      <c r="G8" s="73"/>
      <c r="H8" s="43"/>
      <c r="I8" s="46"/>
      <c r="J8" s="48" t="s">
        <v>42</v>
      </c>
      <c r="K8" s="48" t="s">
        <v>39</v>
      </c>
      <c r="L8" s="49">
        <f t="shared" ref="L8:L9" si="1">SUM(G$7*M8)</f>
        <v>0.41200000000000003</v>
      </c>
      <c r="M8" s="75">
        <v>0.4</v>
      </c>
      <c r="N8" s="23"/>
    </row>
    <row r="9" spans="1:256" ht="20.100000000000001" customHeight="1">
      <c r="A9" s="34"/>
      <c r="B9" s="33"/>
      <c r="C9" s="32"/>
      <c r="D9" s="31"/>
      <c r="E9" s="36"/>
      <c r="F9" s="39"/>
      <c r="G9" s="74"/>
      <c r="H9" s="42"/>
      <c r="I9" s="45"/>
      <c r="J9" s="48" t="s">
        <v>43</v>
      </c>
      <c r="K9" s="48" t="s">
        <v>44</v>
      </c>
      <c r="L9" s="49">
        <f t="shared" si="1"/>
        <v>1.03E-2</v>
      </c>
      <c r="M9" s="75">
        <v>0.01</v>
      </c>
      <c r="N9" s="23"/>
    </row>
    <row r="10" spans="1:256" ht="20.100000000000001" customHeight="1">
      <c r="A10" s="34"/>
      <c r="B10" s="33"/>
      <c r="C10" s="32"/>
      <c r="D10" s="31"/>
      <c r="E10" s="27">
        <v>3</v>
      </c>
      <c r="F10" s="56" t="s">
        <v>30</v>
      </c>
      <c r="G10" s="53">
        <v>7.8040000000000003</v>
      </c>
      <c r="H10" s="78">
        <f>G10/D4</f>
        <v>0.54322706390087705</v>
      </c>
      <c r="I10" s="50" t="s">
        <v>36</v>
      </c>
      <c r="J10" s="59" t="s">
        <v>45</v>
      </c>
      <c r="K10" s="59" t="s">
        <v>46</v>
      </c>
      <c r="L10" s="60">
        <f>SUM(G$10*M10)</f>
        <v>2.3412000000000002E-2</v>
      </c>
      <c r="M10" s="76">
        <v>3.0000000000000001E-3</v>
      </c>
      <c r="N10" s="24"/>
    </row>
    <row r="11" spans="1:256" ht="20.100000000000001" customHeight="1">
      <c r="A11" s="34"/>
      <c r="B11" s="33"/>
      <c r="C11" s="32"/>
      <c r="D11" s="31"/>
      <c r="E11" s="27"/>
      <c r="F11" s="57"/>
      <c r="G11" s="54"/>
      <c r="H11" s="79"/>
      <c r="I11" s="51"/>
      <c r="J11" s="59" t="s">
        <v>26</v>
      </c>
      <c r="K11" s="59" t="s">
        <v>8</v>
      </c>
      <c r="L11" s="60">
        <f t="shared" ref="L11:L14" si="2">SUM(G$10*M11)</f>
        <v>7.6167040000000004</v>
      </c>
      <c r="M11" s="76">
        <v>0.97599999999999998</v>
      </c>
      <c r="N11" s="24"/>
    </row>
    <row r="12" spans="1:256" ht="20.100000000000001" customHeight="1">
      <c r="A12" s="34"/>
      <c r="B12" s="33"/>
      <c r="C12" s="32"/>
      <c r="D12" s="31"/>
      <c r="E12" s="27"/>
      <c r="F12" s="57"/>
      <c r="G12" s="54"/>
      <c r="H12" s="79"/>
      <c r="I12" s="51"/>
      <c r="J12" s="59" t="s">
        <v>47</v>
      </c>
      <c r="K12" s="59" t="s">
        <v>48</v>
      </c>
      <c r="L12" s="60">
        <f t="shared" si="2"/>
        <v>9.3648000000000009E-2</v>
      </c>
      <c r="M12" s="76">
        <v>1.2E-2</v>
      </c>
      <c r="N12" s="24"/>
    </row>
    <row r="13" spans="1:256" ht="20.100000000000001" customHeight="1">
      <c r="A13" s="34"/>
      <c r="B13" s="33"/>
      <c r="C13" s="32"/>
      <c r="D13" s="31"/>
      <c r="E13" s="27"/>
      <c r="F13" s="58"/>
      <c r="G13" s="55"/>
      <c r="H13" s="79"/>
      <c r="I13" s="52"/>
      <c r="J13" s="61" t="s">
        <v>49</v>
      </c>
      <c r="K13" s="61" t="s">
        <v>50</v>
      </c>
      <c r="L13" s="60">
        <f t="shared" si="2"/>
        <v>7.0235999999999993E-2</v>
      </c>
      <c r="M13" s="77">
        <v>8.9999999999999993E-3</v>
      </c>
      <c r="N13" s="24"/>
    </row>
    <row r="14" spans="1:256" ht="20.100000000000001" customHeight="1">
      <c r="A14" s="34"/>
      <c r="B14" s="33"/>
      <c r="C14" s="32"/>
      <c r="D14" s="31"/>
      <c r="E14" s="27"/>
      <c r="F14" s="56" t="s">
        <v>31</v>
      </c>
      <c r="G14" s="53">
        <v>1.5112000000000001</v>
      </c>
      <c r="H14" s="78">
        <f>G14/D4</f>
        <v>0.10519281637198943</v>
      </c>
      <c r="I14" s="50" t="s">
        <v>25</v>
      </c>
      <c r="J14" s="62" t="s">
        <v>26</v>
      </c>
      <c r="K14" s="62" t="s">
        <v>8</v>
      </c>
      <c r="L14" s="60">
        <f>SUM(G$14*M14)</f>
        <v>1.3925708000000001</v>
      </c>
      <c r="M14" s="63">
        <v>0.92149999999999999</v>
      </c>
      <c r="N14" s="24"/>
    </row>
    <row r="15" spans="1:256" ht="20.100000000000001" customHeight="1">
      <c r="A15" s="34"/>
      <c r="B15" s="33"/>
      <c r="C15" s="32"/>
      <c r="D15" s="31"/>
      <c r="E15" s="27"/>
      <c r="F15" s="57"/>
      <c r="G15" s="54"/>
      <c r="H15" s="79"/>
      <c r="I15" s="51"/>
      <c r="J15" s="62" t="s">
        <v>51</v>
      </c>
      <c r="K15" s="62" t="s">
        <v>24</v>
      </c>
      <c r="L15" s="60">
        <f t="shared" ref="L15:L20" si="3">SUM(G$14*M15)</f>
        <v>0.10578400000000002</v>
      </c>
      <c r="M15" s="63">
        <v>7.0000000000000007E-2</v>
      </c>
      <c r="N15" s="24"/>
    </row>
    <row r="16" spans="1:256" ht="20.100000000000001" customHeight="1">
      <c r="A16" s="34"/>
      <c r="B16" s="33"/>
      <c r="C16" s="32"/>
      <c r="D16" s="31"/>
      <c r="E16" s="27"/>
      <c r="F16" s="57"/>
      <c r="G16" s="54"/>
      <c r="H16" s="79"/>
      <c r="I16" s="51"/>
      <c r="J16" s="64" t="s">
        <v>27</v>
      </c>
      <c r="K16" s="64" t="s">
        <v>28</v>
      </c>
      <c r="L16" s="60">
        <f t="shared" si="3"/>
        <v>8.0093600000000001E-3</v>
      </c>
      <c r="M16" s="63">
        <v>5.3E-3</v>
      </c>
      <c r="N16" s="24"/>
    </row>
    <row r="17" spans="1:14" ht="20.100000000000001" customHeight="1">
      <c r="A17" s="34"/>
      <c r="B17" s="33"/>
      <c r="C17" s="32"/>
      <c r="D17" s="31"/>
      <c r="E17" s="27"/>
      <c r="F17" s="57"/>
      <c r="G17" s="54"/>
      <c r="H17" s="79"/>
      <c r="I17" s="51"/>
      <c r="J17" s="62" t="s">
        <v>52</v>
      </c>
      <c r="K17" s="62" t="s">
        <v>53</v>
      </c>
      <c r="L17" s="60">
        <f t="shared" si="3"/>
        <v>3.0224000000000002E-3</v>
      </c>
      <c r="M17" s="63">
        <v>2E-3</v>
      </c>
      <c r="N17" s="24"/>
    </row>
    <row r="18" spans="1:14" ht="20.100000000000001" customHeight="1">
      <c r="A18" s="34"/>
      <c r="B18" s="33"/>
      <c r="C18" s="32"/>
      <c r="D18" s="31"/>
      <c r="E18" s="27"/>
      <c r="F18" s="57"/>
      <c r="G18" s="54"/>
      <c r="H18" s="79"/>
      <c r="I18" s="51"/>
      <c r="J18" s="62" t="s">
        <v>54</v>
      </c>
      <c r="K18" s="62" t="s">
        <v>55</v>
      </c>
      <c r="L18" s="60">
        <f>SUM(G$14*M18)</f>
        <v>3.0224000000000006E-4</v>
      </c>
      <c r="M18" s="63">
        <v>2.0000000000000001E-4</v>
      </c>
      <c r="N18" s="24"/>
    </row>
    <row r="19" spans="1:14" ht="20.100000000000001" customHeight="1">
      <c r="A19" s="34"/>
      <c r="B19" s="33"/>
      <c r="C19" s="32"/>
      <c r="D19" s="31"/>
      <c r="E19" s="27"/>
      <c r="F19" s="58"/>
      <c r="G19" s="55"/>
      <c r="H19" s="79"/>
      <c r="I19" s="52"/>
      <c r="J19" s="62" t="s">
        <v>56</v>
      </c>
      <c r="K19" s="62" t="s">
        <v>57</v>
      </c>
      <c r="L19" s="60">
        <f t="shared" si="3"/>
        <v>1.5112000000000001E-3</v>
      </c>
      <c r="M19" s="63">
        <v>1E-3</v>
      </c>
      <c r="N19" s="24"/>
    </row>
    <row r="20" spans="1:14" ht="20.100000000000001" customHeight="1">
      <c r="A20" s="34"/>
      <c r="B20" s="33"/>
      <c r="C20" s="32"/>
      <c r="D20" s="31"/>
      <c r="E20" s="27"/>
      <c r="F20" s="28" t="s">
        <v>29</v>
      </c>
      <c r="G20" s="67">
        <v>8.0000000000000004E-4</v>
      </c>
      <c r="H20" s="80">
        <f>G20/D4</f>
        <v>5.5687038841709597E-5</v>
      </c>
      <c r="I20" s="26" t="s">
        <v>16</v>
      </c>
      <c r="J20" s="65" t="s">
        <v>19</v>
      </c>
      <c r="K20" s="25" t="s">
        <v>17</v>
      </c>
      <c r="L20" s="70">
        <f>SUM(G$20*M20)</f>
        <v>1.5999999999999999E-10</v>
      </c>
      <c r="M20" s="68">
        <v>1.9999999999999999E-7</v>
      </c>
      <c r="N20" s="24"/>
    </row>
    <row r="21" spans="1:14" ht="20.100000000000001" customHeight="1">
      <c r="A21" s="34"/>
      <c r="B21" s="33"/>
      <c r="C21" s="32"/>
      <c r="D21" s="31"/>
      <c r="E21" s="27"/>
      <c r="F21" s="28"/>
      <c r="G21" s="67"/>
      <c r="H21" s="81"/>
      <c r="I21" s="26"/>
      <c r="J21" s="65" t="s">
        <v>20</v>
      </c>
      <c r="K21" s="66">
        <v>2023568</v>
      </c>
      <c r="L21" s="71">
        <v>4.0000000000000002E-4</v>
      </c>
      <c r="M21" s="68">
        <v>1.2E-5</v>
      </c>
      <c r="N21" s="24"/>
    </row>
    <row r="22" spans="1:14" ht="20.100000000000001" customHeight="1">
      <c r="A22" s="34"/>
      <c r="B22" s="33"/>
      <c r="C22" s="32"/>
      <c r="D22" s="31"/>
      <c r="E22" s="27"/>
      <c r="F22" s="28"/>
      <c r="G22" s="67"/>
      <c r="H22" s="81"/>
      <c r="I22" s="26"/>
      <c r="J22" s="65" t="s">
        <v>21</v>
      </c>
      <c r="K22" s="66" t="s">
        <v>22</v>
      </c>
      <c r="L22" s="71">
        <v>4.0000000000000002E-4</v>
      </c>
      <c r="M22" s="68">
        <v>3.0000000000000001E-6</v>
      </c>
      <c r="N22" s="24"/>
    </row>
    <row r="23" spans="1:14" ht="20.100000000000001" customHeight="1">
      <c r="A23" s="34"/>
      <c r="B23" s="33"/>
      <c r="C23" s="32"/>
      <c r="D23" s="31"/>
      <c r="E23" s="27"/>
      <c r="F23" s="28"/>
      <c r="G23" s="67"/>
      <c r="H23" s="82"/>
      <c r="I23" s="26"/>
      <c r="J23" s="65" t="s">
        <v>23</v>
      </c>
      <c r="K23" s="66" t="s">
        <v>24</v>
      </c>
      <c r="L23" s="71">
        <f>SUM(G20*M23)</f>
        <v>6.4000000000000002E-9</v>
      </c>
      <c r="M23" s="69">
        <v>7.9999999999999996E-6</v>
      </c>
      <c r="N23" s="24"/>
    </row>
  </sheetData>
  <mergeCells count="29">
    <mergeCell ref="F14:F19"/>
    <mergeCell ref="H10:H13"/>
    <mergeCell ref="H14:H19"/>
    <mergeCell ref="H20:H23"/>
    <mergeCell ref="I7:I9"/>
    <mergeCell ref="E7:E9"/>
    <mergeCell ref="F7:F9"/>
    <mergeCell ref="G7:G9"/>
    <mergeCell ref="H7:H9"/>
    <mergeCell ref="E4:E6"/>
    <mergeCell ref="F4:F6"/>
    <mergeCell ref="G4:G6"/>
    <mergeCell ref="H4:H6"/>
    <mergeCell ref="I4:I6"/>
    <mergeCell ref="A1:N1"/>
    <mergeCell ref="I3:J3"/>
    <mergeCell ref="D4:D23"/>
    <mergeCell ref="C4:C23"/>
    <mergeCell ref="B4:B23"/>
    <mergeCell ref="A4:A23"/>
    <mergeCell ref="E10:E23"/>
    <mergeCell ref="F20:F23"/>
    <mergeCell ref="G10:G13"/>
    <mergeCell ref="F10:F13"/>
    <mergeCell ref="G20:G23"/>
    <mergeCell ref="I20:I23"/>
    <mergeCell ref="I10:I13"/>
    <mergeCell ref="I14:I19"/>
    <mergeCell ref="G14:G1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9392-K4SP04S24P15B7DT</vt:lpstr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歐品品保部 / QS_周雲紅</dc:creator>
  <cp:lastModifiedBy>g02</cp:lastModifiedBy>
  <cp:lastPrinted>2015-08-05T10:54:32Z</cp:lastPrinted>
  <dcterms:created xsi:type="dcterms:W3CDTF">2015-10-18T05:01:04Z</dcterms:created>
  <dcterms:modified xsi:type="dcterms:W3CDTF">2018-07-18T02:34:05Z</dcterms:modified>
</cp:coreProperties>
</file>