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喬鈴\作業指導\●規格書、承認書、包規 作業項目\●喬鈴-製作檔\8949-F11010-06SBNA(松鈞)-承認書-2020.02.20\8.MDS\"/>
    </mc:Choice>
  </mc:AlternateContent>
  <bookViews>
    <workbookView xWindow="0" yWindow="0" windowWidth="19200" windowHeight="11550"/>
  </bookViews>
  <sheets>
    <sheet name="範例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2" i="1" l="1"/>
  <c r="L21" i="1"/>
  <c r="L18" i="1"/>
  <c r="L19" i="1"/>
  <c r="L20" i="1"/>
  <c r="L17" i="1"/>
  <c r="H21" i="1"/>
  <c r="H17" i="1"/>
  <c r="L16" i="1"/>
  <c r="L15" i="1"/>
  <c r="L14" i="1"/>
  <c r="L13" i="1"/>
  <c r="H15" i="1"/>
  <c r="H13" i="1"/>
  <c r="L6" i="1"/>
  <c r="L7" i="1"/>
  <c r="L8" i="1"/>
  <c r="L10" i="1" l="1"/>
  <c r="L5" i="1"/>
  <c r="H9" i="1" l="1"/>
  <c r="L4" i="1"/>
  <c r="L12" i="1"/>
  <c r="L11" i="1"/>
  <c r="L9" i="1"/>
  <c r="H4" i="1" l="1"/>
</calcChain>
</file>

<file path=xl/comments1.xml><?xml version="1.0" encoding="utf-8"?>
<comments xmlns="http://schemas.openxmlformats.org/spreadsheetml/2006/main">
  <authors>
    <author/>
  </authors>
  <commentList>
    <comment ref="E3" authorId="0" shapeId="0">
      <text>
        <r>
          <rPr>
            <b/>
            <sz val="8"/>
            <color indexed="8"/>
            <rFont val="細明體"/>
            <family val="3"/>
            <charset val="136"/>
          </rPr>
          <t>即</t>
        </r>
        <r>
          <rPr>
            <b/>
            <sz val="8"/>
            <color indexed="8"/>
            <rFont val="新細明體"/>
            <family val="1"/>
            <charset val="136"/>
          </rPr>
          <t xml:space="preserve"> </t>
        </r>
        <r>
          <rPr>
            <b/>
            <sz val="8"/>
            <color indexed="8"/>
            <rFont val="Tahoma"/>
            <family val="2"/>
            <charset val="136"/>
          </rPr>
          <t xml:space="preserve">1, 2, 3, .. </t>
        </r>
        <r>
          <rPr>
            <b/>
            <sz val="8"/>
            <color indexed="8"/>
            <rFont val="細明體"/>
            <family val="3"/>
            <charset val="136"/>
          </rPr>
          <t>如似類推</t>
        </r>
      </text>
    </comment>
    <comment ref="M3" authorId="0" shapeId="0">
      <text>
        <r>
          <rPr>
            <b/>
            <sz val="8"/>
            <color indexed="8"/>
            <rFont val="Tahoma"/>
            <family val="2"/>
            <charset val="136"/>
          </rPr>
          <t>= (</t>
        </r>
        <r>
          <rPr>
            <b/>
            <sz val="8"/>
            <color indexed="8"/>
            <rFont val="細明體"/>
            <family val="3"/>
            <charset val="136"/>
          </rPr>
          <t>化學物單重</t>
        </r>
        <r>
          <rPr>
            <b/>
            <sz val="8"/>
            <color indexed="8"/>
            <rFont val="Tahoma"/>
            <family val="2"/>
            <charset val="136"/>
          </rPr>
          <t>) / (</t>
        </r>
        <r>
          <rPr>
            <b/>
            <sz val="8"/>
            <color indexed="8"/>
            <rFont val="細明體"/>
            <family val="3"/>
            <charset val="136"/>
          </rPr>
          <t>零件單重</t>
        </r>
        <r>
          <rPr>
            <b/>
            <sz val="8"/>
            <color indexed="8"/>
            <rFont val="Tahoma"/>
            <family val="2"/>
            <charset val="136"/>
          </rPr>
          <t xml:space="preserve">) *100%
</t>
        </r>
        <r>
          <rPr>
            <b/>
            <sz val="8"/>
            <color indexed="8"/>
            <rFont val="細明體"/>
            <family val="3"/>
            <charset val="136"/>
          </rPr>
          <t>已設定方程式</t>
        </r>
      </text>
    </comment>
  </commentList>
</comments>
</file>

<file path=xl/sharedStrings.xml><?xml version="1.0" encoding="utf-8"?>
<sst xmlns="http://schemas.openxmlformats.org/spreadsheetml/2006/main" count="64" uniqueCount="51">
  <si>
    <t>OUPIIN ENTERPRISE CO.,LTD</t>
  </si>
  <si>
    <t>Material Declaration Sheet</t>
    <phoneticPr fontId="5" type="noConversion"/>
  </si>
  <si>
    <r>
      <t>Date
(</t>
    </r>
    <r>
      <rPr>
        <sz val="10"/>
        <rFont val="細明體"/>
        <family val="3"/>
        <charset val="136"/>
      </rPr>
      <t>日期</t>
    </r>
    <r>
      <rPr>
        <sz val="10"/>
        <rFont val="Times New Roman"/>
        <family val="1"/>
      </rPr>
      <t>)</t>
    </r>
  </si>
  <si>
    <r>
      <t>Part Description 
(</t>
    </r>
    <r>
      <rPr>
        <sz val="10"/>
        <rFont val="細明體"/>
        <family val="3"/>
        <charset val="136"/>
      </rPr>
      <t>產品描述</t>
    </r>
    <r>
      <rPr>
        <sz val="10"/>
        <rFont val="Times New Roman"/>
        <family val="1"/>
      </rPr>
      <t>)</t>
    </r>
  </si>
  <si>
    <r>
      <t>Part Weight
(</t>
    </r>
    <r>
      <rPr>
        <sz val="10"/>
        <rFont val="細明體"/>
        <family val="3"/>
        <charset val="136"/>
      </rPr>
      <t>產品單重</t>
    </r>
    <r>
      <rPr>
        <sz val="10"/>
        <rFont val="Times New Roman"/>
        <family val="1"/>
      </rPr>
      <t>) (g)</t>
    </r>
  </si>
  <si>
    <r>
      <t>Item No. 
(</t>
    </r>
    <r>
      <rPr>
        <sz val="10"/>
        <rFont val="細明體"/>
        <family val="3"/>
        <charset val="136"/>
      </rPr>
      <t>成分編號</t>
    </r>
    <r>
      <rPr>
        <sz val="10"/>
        <rFont val="Times New Roman"/>
        <family val="1"/>
      </rPr>
      <t>)</t>
    </r>
  </si>
  <si>
    <r>
      <t>Item Description
(</t>
    </r>
    <r>
      <rPr>
        <sz val="10"/>
        <rFont val="細明體"/>
        <family val="3"/>
        <charset val="136"/>
      </rPr>
      <t>零件描述</t>
    </r>
    <r>
      <rPr>
        <sz val="10"/>
        <rFont val="Times New Roman"/>
        <family val="1"/>
      </rPr>
      <t>)</t>
    </r>
  </si>
  <si>
    <r>
      <t>Item weight
(</t>
    </r>
    <r>
      <rPr>
        <sz val="10"/>
        <rFont val="細明體"/>
        <family val="3"/>
        <charset val="136"/>
      </rPr>
      <t>零件單重</t>
    </r>
    <r>
      <rPr>
        <sz val="10"/>
        <rFont val="Times New Roman"/>
        <family val="1"/>
      </rPr>
      <t>) (g)</t>
    </r>
  </si>
  <si>
    <t xml:space="preserve">Constituent % of material  </t>
  </si>
  <si>
    <r>
      <t>Chemical Substance
(</t>
    </r>
    <r>
      <rPr>
        <sz val="10"/>
        <rFont val="細明體"/>
        <family val="3"/>
        <charset val="136"/>
      </rPr>
      <t>化學物名稱</t>
    </r>
    <r>
      <rPr>
        <sz val="10"/>
        <rFont val="Times New Roman"/>
        <family val="1"/>
      </rPr>
      <t>)</t>
    </r>
  </si>
  <si>
    <t>CAS No.</t>
  </si>
  <si>
    <r>
      <t>Substance weight (g)
(</t>
    </r>
    <r>
      <rPr>
        <sz val="8"/>
        <rFont val="細明體"/>
        <family val="3"/>
        <charset val="136"/>
      </rPr>
      <t>化學物單重</t>
    </r>
    <r>
      <rPr>
        <sz val="8"/>
        <rFont val="Times New Roman"/>
        <family val="1"/>
      </rPr>
      <t>)</t>
    </r>
  </si>
  <si>
    <r>
      <t>w/w in component 
(</t>
    </r>
    <r>
      <rPr>
        <sz val="8"/>
        <rFont val="細明體"/>
        <family val="3"/>
        <charset val="136"/>
      </rPr>
      <t>物質含量</t>
    </r>
    <r>
      <rPr>
        <sz val="8"/>
        <rFont val="Times New Roman"/>
        <family val="1"/>
      </rPr>
      <t>) (%)</t>
    </r>
  </si>
  <si>
    <r>
      <t>Remarks
(</t>
    </r>
    <r>
      <rPr>
        <sz val="10"/>
        <rFont val="細明體"/>
        <family val="3"/>
        <charset val="136"/>
      </rPr>
      <t>備註</t>
    </r>
    <r>
      <rPr>
        <sz val="10"/>
        <rFont val="Times New Roman"/>
        <family val="1"/>
      </rPr>
      <t>)</t>
    </r>
  </si>
  <si>
    <t>Housing</t>
  </si>
  <si>
    <t>65997-17-3</t>
  </si>
  <si>
    <t>7440-66-6</t>
  </si>
  <si>
    <t>8949-F11010-06SBNA</t>
    <phoneticPr fontId="2" type="noConversion"/>
  </si>
  <si>
    <t>OUPIIN Part No.</t>
    <phoneticPr fontId="2" type="noConversion"/>
  </si>
  <si>
    <t>RJ45</t>
    <phoneticPr fontId="2" type="noConversion"/>
  </si>
  <si>
    <t>PBT</t>
  </si>
  <si>
    <t>Brominated Epoxy Oligomers</t>
  </si>
  <si>
    <t>Sb2O3(Antimony trioxide)</t>
  </si>
  <si>
    <t>Fibrous Glass</t>
  </si>
  <si>
    <t>Carbon black</t>
  </si>
  <si>
    <t>30965-26-5</t>
  </si>
  <si>
    <t>68928-70-1</t>
  </si>
  <si>
    <t>1309-64-4</t>
  </si>
  <si>
    <t>1333-86-4</t>
  </si>
  <si>
    <t>PBT-E202G30</t>
    <phoneticPr fontId="5" type="noConversion"/>
  </si>
  <si>
    <t>Contacts</t>
    <phoneticPr fontId="2" type="noConversion"/>
  </si>
  <si>
    <t>phosphor bronze -C51000</t>
    <phoneticPr fontId="2" type="noConversion"/>
  </si>
  <si>
    <t>P</t>
  </si>
  <si>
    <t>Sn</t>
  </si>
  <si>
    <t>Cu</t>
  </si>
  <si>
    <t>other</t>
  </si>
  <si>
    <t>7723-14-0</t>
  </si>
  <si>
    <t>7440-31-5</t>
  </si>
  <si>
    <t>7440-50-8</t>
  </si>
  <si>
    <t>-</t>
  </si>
  <si>
    <t>Gold plating</t>
    <phoneticPr fontId="2" type="noConversion"/>
  </si>
  <si>
    <t>Au</t>
  </si>
  <si>
    <t>7440-57-5</t>
  </si>
  <si>
    <t>Ni plating</t>
    <phoneticPr fontId="2" type="noConversion"/>
  </si>
  <si>
    <t>Ni</t>
  </si>
  <si>
    <t>7440-02-0</t>
  </si>
  <si>
    <t>Shell</t>
    <phoneticPr fontId="2" type="noConversion"/>
  </si>
  <si>
    <t>brass of C2680</t>
    <phoneticPr fontId="2" type="noConversion"/>
  </si>
  <si>
    <t>Fe</t>
  </si>
  <si>
    <t>Zn</t>
  </si>
  <si>
    <t>7439-89-6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</si>
</sst>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000000000_);[Red]\(0.0000000000\)"/>
    <numFmt numFmtId="177" formatCode="0.00_);[Red]\(0.00\)"/>
    <numFmt numFmtId="178" formatCode="0_);[Red]\(0\)"/>
    <numFmt numFmtId="179" formatCode="0.000_ "/>
    <numFmt numFmtId="180" formatCode="0.0%"/>
    <numFmt numFmtId="181" formatCode="0.000_);[Red]\(0.000\)"/>
    <numFmt numFmtId="182" formatCode="0.000%"/>
    <numFmt numFmtId="183" formatCode="0.000000_);[Red]\(0.000000\)"/>
  </numFmts>
  <fonts count="19">
    <font>
      <sz val="12"/>
      <color theme="1"/>
      <name val="新細明體"/>
      <family val="2"/>
      <charset val="136"/>
      <scheme val="minor"/>
    </font>
    <font>
      <sz val="22"/>
      <name val="Arial"/>
      <family val="2"/>
    </font>
    <font>
      <sz val="9"/>
      <name val="新細明體"/>
      <family val="2"/>
      <charset val="136"/>
      <scheme val="minor"/>
    </font>
    <font>
      <sz val="10"/>
      <name val="Arial"/>
      <family val="2"/>
    </font>
    <font>
      <b/>
      <sz val="14"/>
      <name val="Times New Roman"/>
      <family val="1"/>
    </font>
    <font>
      <sz val="9"/>
      <name val="新細明體"/>
      <family val="1"/>
      <charset val="136"/>
    </font>
    <font>
      <b/>
      <sz val="14"/>
      <name val="新細明體"/>
      <family val="1"/>
      <charset val="136"/>
    </font>
    <font>
      <sz val="8"/>
      <name val="新細明體"/>
      <family val="1"/>
      <charset val="136"/>
    </font>
    <font>
      <sz val="8"/>
      <name val="Times New Roman"/>
      <family val="1"/>
    </font>
    <font>
      <sz val="10"/>
      <name val="Times New Roman"/>
      <family val="1"/>
    </font>
    <font>
      <sz val="10"/>
      <name val="細明體"/>
      <family val="3"/>
      <charset val="136"/>
    </font>
    <font>
      <sz val="8"/>
      <name val="細明體"/>
      <family val="3"/>
      <charset val="136"/>
    </font>
    <font>
      <sz val="12"/>
      <name val="新細明體"/>
      <family val="1"/>
      <charset val="136"/>
    </font>
    <font>
      <b/>
      <sz val="8"/>
      <color indexed="8"/>
      <name val="細明體"/>
      <family val="3"/>
      <charset val="136"/>
    </font>
    <font>
      <b/>
      <sz val="8"/>
      <color indexed="8"/>
      <name val="新細明體"/>
      <family val="1"/>
      <charset val="136"/>
    </font>
    <font>
      <b/>
      <sz val="8"/>
      <color indexed="8"/>
      <name val="Tahoma"/>
      <family val="2"/>
      <charset val="136"/>
    </font>
    <font>
      <sz val="12"/>
      <color theme="1"/>
      <name val="新細明體"/>
      <family val="2"/>
      <charset val="136"/>
      <scheme val="minor"/>
    </font>
    <font>
      <sz val="8"/>
      <color theme="1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55"/>
      </left>
      <right style="thick">
        <color indexed="55"/>
      </right>
      <top style="thick">
        <color indexed="55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3" fillId="0" borderId="0"/>
    <xf numFmtId="9" fontId="16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176" fontId="0" fillId="0" borderId="0" xfId="0" applyNumberFormat="1" applyBorder="1" applyAlignment="1"/>
    <xf numFmtId="0" fontId="0" fillId="0" borderId="0" xfId="0" applyBorder="1" applyAlignment="1"/>
    <xf numFmtId="0" fontId="4" fillId="0" borderId="0" xfId="1" applyFont="1" applyBorder="1" applyAlignment="1">
      <alignment horizontal="left"/>
    </xf>
    <xf numFmtId="0" fontId="6" fillId="0" borderId="0" xfId="1" applyFont="1" applyAlignment="1">
      <alignment horizontal="left"/>
    </xf>
    <xf numFmtId="177" fontId="6" fillId="0" borderId="0" xfId="1" applyNumberFormat="1" applyFont="1" applyBorder="1"/>
    <xf numFmtId="0" fontId="0" fillId="0" borderId="0" xfId="1" applyFont="1" applyBorder="1" applyAlignment="1"/>
    <xf numFmtId="176" fontId="0" fillId="0" borderId="0" xfId="0" applyNumberFormat="1" applyAlignment="1"/>
    <xf numFmtId="0" fontId="0" fillId="0" borderId="0" xfId="0" applyAlignment="1"/>
    <xf numFmtId="176" fontId="12" fillId="0" borderId="0" xfId="0" applyNumberFormat="1" applyFont="1" applyAlignment="1"/>
    <xf numFmtId="0" fontId="12" fillId="0" borderId="0" xfId="0" applyFont="1" applyAlignment="1"/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177" fontId="9" fillId="2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82" fontId="17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1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83" fontId="9" fillId="0" borderId="2" xfId="0" applyNumberFormat="1" applyFont="1" applyFill="1" applyBorder="1" applyAlignment="1">
      <alignment horizontal="center" vertical="center" wrapText="1"/>
    </xf>
    <xf numFmtId="183" fontId="9" fillId="0" borderId="5" xfId="0" applyNumberFormat="1" applyFont="1" applyFill="1" applyBorder="1" applyAlignment="1">
      <alignment horizontal="center" vertical="center" wrapText="1"/>
    </xf>
    <xf numFmtId="183" fontId="9" fillId="0" borderId="3" xfId="0" applyNumberFormat="1" applyFont="1" applyFill="1" applyBorder="1" applyAlignment="1">
      <alignment horizontal="center" vertical="center" wrapText="1"/>
    </xf>
    <xf numFmtId="180" fontId="18" fillId="0" borderId="1" xfId="2" applyNumberFormat="1" applyFont="1" applyBorder="1" applyAlignment="1">
      <alignment horizontal="center" vertical="center"/>
    </xf>
    <xf numFmtId="183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81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180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9" fillId="2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83" fontId="8" fillId="0" borderId="1" xfId="0" applyNumberFormat="1" applyFont="1" applyFill="1" applyBorder="1" applyAlignment="1">
      <alignment horizontal="center" vertical="center"/>
    </xf>
    <xf numFmtId="182" fontId="8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83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8" fillId="0" borderId="0" xfId="1" applyFont="1" applyBorder="1" applyAlignment="1">
      <alignment horizontal="center"/>
    </xf>
  </cellXfs>
  <cellStyles count="3">
    <cellStyle name="Normal_Sheet1" xfId="1"/>
    <cellStyle name="一般" xfId="0" builtinId="0"/>
    <cellStyle name="百分比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22"/>
  <sheetViews>
    <sheetView tabSelected="1" view="pageBreakPreview" zoomScale="96" zoomScaleNormal="100" zoomScaleSheetLayoutView="96" workbookViewId="0">
      <selection activeCell="R11" sqref="R11"/>
    </sheetView>
  </sheetViews>
  <sheetFormatPr defaultRowHeight="16.5"/>
  <cols>
    <col min="1" max="1" width="9.375" bestFit="1" customWidth="1"/>
    <col min="2" max="2" width="19.25" customWidth="1"/>
    <col min="10" max="13" width="9" style="39"/>
  </cols>
  <sheetData>
    <row r="1" spans="1:256" s="2" customFormat="1" ht="38.2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1"/>
    </row>
    <row r="2" spans="1:256" s="2" customFormat="1" ht="19.5" customHeight="1" thickBot="1">
      <c r="A2" s="3" t="s">
        <v>1</v>
      </c>
      <c r="B2" s="4"/>
      <c r="C2" s="4"/>
      <c r="D2" s="5"/>
      <c r="E2" s="6"/>
      <c r="F2" s="6"/>
      <c r="G2" s="6"/>
      <c r="H2" s="6"/>
      <c r="I2" s="6"/>
      <c r="J2" s="38"/>
      <c r="K2" s="40"/>
      <c r="L2" s="41"/>
      <c r="M2" s="41"/>
      <c r="N2" s="6"/>
      <c r="O2" s="7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</row>
    <row r="3" spans="1:256" s="10" customFormat="1" ht="55.5" customHeight="1" thickTop="1">
      <c r="A3" s="11" t="s">
        <v>2</v>
      </c>
      <c r="B3" s="12" t="s">
        <v>18</v>
      </c>
      <c r="C3" s="11" t="s">
        <v>3</v>
      </c>
      <c r="D3" s="13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30" t="s">
        <v>9</v>
      </c>
      <c r="J3" s="30"/>
      <c r="K3" s="14" t="s">
        <v>10</v>
      </c>
      <c r="L3" s="14" t="s">
        <v>11</v>
      </c>
      <c r="M3" s="14" t="s">
        <v>12</v>
      </c>
      <c r="N3" s="11" t="s">
        <v>13</v>
      </c>
      <c r="O3" s="9"/>
    </row>
    <row r="4" spans="1:256" s="35" customFormat="1" ht="30" customHeight="1">
      <c r="A4" s="17">
        <v>43886</v>
      </c>
      <c r="B4" s="16" t="s">
        <v>17</v>
      </c>
      <c r="C4" s="23" t="s">
        <v>19</v>
      </c>
      <c r="D4" s="24">
        <v>3.3319999999999999</v>
      </c>
      <c r="E4" s="27">
        <v>1</v>
      </c>
      <c r="F4" s="26" t="s">
        <v>14</v>
      </c>
      <c r="G4" s="22">
        <v>1.788</v>
      </c>
      <c r="H4" s="28">
        <f>SUM(G4/D4)</f>
        <v>0.5366146458583434</v>
      </c>
      <c r="I4" s="26" t="s">
        <v>29</v>
      </c>
      <c r="J4" s="31" t="s">
        <v>20</v>
      </c>
      <c r="K4" s="31" t="s">
        <v>25</v>
      </c>
      <c r="L4" s="32">
        <f>SUM(G$4*M4)</f>
        <v>0.84036</v>
      </c>
      <c r="M4" s="33">
        <v>0.47</v>
      </c>
      <c r="N4" s="16"/>
      <c r="O4" s="34"/>
    </row>
    <row r="5" spans="1:256" s="35" customFormat="1" ht="30" customHeight="1">
      <c r="A5" s="17"/>
      <c r="B5" s="16"/>
      <c r="C5" s="23"/>
      <c r="D5" s="24"/>
      <c r="E5" s="27"/>
      <c r="F5" s="26"/>
      <c r="G5" s="22"/>
      <c r="H5" s="28"/>
      <c r="I5" s="26"/>
      <c r="J5" s="31" t="s">
        <v>21</v>
      </c>
      <c r="K5" s="31" t="s">
        <v>26</v>
      </c>
      <c r="L5" s="32">
        <f>SUM(G$4*M5)</f>
        <v>0.28608</v>
      </c>
      <c r="M5" s="33">
        <v>0.16</v>
      </c>
      <c r="N5" s="16"/>
      <c r="O5" s="34"/>
    </row>
    <row r="6" spans="1:256" s="35" customFormat="1" ht="30" customHeight="1">
      <c r="A6" s="17"/>
      <c r="B6" s="16"/>
      <c r="C6" s="23"/>
      <c r="D6" s="24"/>
      <c r="E6" s="27"/>
      <c r="F6" s="26"/>
      <c r="G6" s="22"/>
      <c r="H6" s="28"/>
      <c r="I6" s="26"/>
      <c r="J6" s="31" t="s">
        <v>22</v>
      </c>
      <c r="K6" s="31" t="s">
        <v>27</v>
      </c>
      <c r="L6" s="32">
        <f t="shared" ref="L6:L8" si="0">SUM(G$4*M6)</f>
        <v>0.10728</v>
      </c>
      <c r="M6" s="33">
        <v>0.06</v>
      </c>
      <c r="N6" s="16"/>
      <c r="O6" s="34"/>
    </row>
    <row r="7" spans="1:256" s="35" customFormat="1" ht="30" customHeight="1">
      <c r="A7" s="17"/>
      <c r="B7" s="16"/>
      <c r="C7" s="23"/>
      <c r="D7" s="24"/>
      <c r="E7" s="27"/>
      <c r="F7" s="26"/>
      <c r="G7" s="22"/>
      <c r="H7" s="28"/>
      <c r="I7" s="26"/>
      <c r="J7" s="31" t="s">
        <v>23</v>
      </c>
      <c r="K7" s="31" t="s">
        <v>15</v>
      </c>
      <c r="L7" s="32">
        <f t="shared" si="0"/>
        <v>0.53639999999999999</v>
      </c>
      <c r="M7" s="33">
        <v>0.3</v>
      </c>
      <c r="N7" s="16"/>
      <c r="O7" s="34"/>
    </row>
    <row r="8" spans="1:256" s="35" customFormat="1" ht="30" customHeight="1">
      <c r="A8" s="17"/>
      <c r="B8" s="16"/>
      <c r="C8" s="23"/>
      <c r="D8" s="24"/>
      <c r="E8" s="27"/>
      <c r="F8" s="26"/>
      <c r="G8" s="22"/>
      <c r="H8" s="28"/>
      <c r="I8" s="26"/>
      <c r="J8" s="31" t="s">
        <v>24</v>
      </c>
      <c r="K8" s="31" t="s">
        <v>28</v>
      </c>
      <c r="L8" s="32">
        <f t="shared" si="0"/>
        <v>1.788E-2</v>
      </c>
      <c r="M8" s="33">
        <v>0.01</v>
      </c>
      <c r="N8" s="16"/>
      <c r="O8" s="34"/>
    </row>
    <row r="9" spans="1:256" s="35" customFormat="1" ht="30" customHeight="1">
      <c r="A9" s="17"/>
      <c r="B9" s="16"/>
      <c r="C9" s="23"/>
      <c r="D9" s="24"/>
      <c r="E9" s="27">
        <v>2</v>
      </c>
      <c r="F9" s="24" t="s">
        <v>30</v>
      </c>
      <c r="G9" s="22">
        <v>0.249888</v>
      </c>
      <c r="H9" s="28">
        <f>SUM(G9/D4)</f>
        <v>7.4996398559423777E-2</v>
      </c>
      <c r="I9" s="25" t="s">
        <v>31</v>
      </c>
      <c r="J9" s="31" t="s">
        <v>32</v>
      </c>
      <c r="K9" s="31" t="s">
        <v>36</v>
      </c>
      <c r="L9" s="36">
        <f>SUM(G$9*M9)</f>
        <v>2.7487680000000002E-4</v>
      </c>
      <c r="M9" s="33">
        <v>1.1000000000000001E-3</v>
      </c>
      <c r="N9" s="16"/>
      <c r="O9" s="34"/>
    </row>
    <row r="10" spans="1:256" s="35" customFormat="1" ht="30" customHeight="1">
      <c r="A10" s="17"/>
      <c r="B10" s="16"/>
      <c r="C10" s="23"/>
      <c r="D10" s="24"/>
      <c r="E10" s="27"/>
      <c r="F10" s="24"/>
      <c r="G10" s="22"/>
      <c r="H10" s="28"/>
      <c r="I10" s="25"/>
      <c r="J10" s="31" t="s">
        <v>33</v>
      </c>
      <c r="K10" s="31" t="s">
        <v>37</v>
      </c>
      <c r="L10" s="36">
        <f t="shared" ref="L10:L12" si="1">SUM(G$9*M10)</f>
        <v>1.1194982399999999E-2</v>
      </c>
      <c r="M10" s="33">
        <v>4.48E-2</v>
      </c>
      <c r="N10" s="16"/>
      <c r="O10" s="34"/>
    </row>
    <row r="11" spans="1:256" s="35" customFormat="1" ht="30" customHeight="1">
      <c r="A11" s="17"/>
      <c r="B11" s="16"/>
      <c r="C11" s="23"/>
      <c r="D11" s="24"/>
      <c r="E11" s="27"/>
      <c r="F11" s="24"/>
      <c r="G11" s="22"/>
      <c r="H11" s="28"/>
      <c r="I11" s="25"/>
      <c r="J11" s="31" t="s">
        <v>34</v>
      </c>
      <c r="K11" s="31" t="s">
        <v>38</v>
      </c>
      <c r="L11" s="36">
        <f t="shared" si="1"/>
        <v>0.23826820800000001</v>
      </c>
      <c r="M11" s="33">
        <v>0.95350000000000001</v>
      </c>
      <c r="N11" s="16"/>
      <c r="O11" s="34"/>
    </row>
    <row r="12" spans="1:256" s="35" customFormat="1" ht="30" customHeight="1">
      <c r="A12" s="17"/>
      <c r="B12" s="16"/>
      <c r="C12" s="23"/>
      <c r="D12" s="24"/>
      <c r="E12" s="27"/>
      <c r="F12" s="24"/>
      <c r="G12" s="22"/>
      <c r="H12" s="28"/>
      <c r="I12" s="25"/>
      <c r="J12" s="31" t="s">
        <v>35</v>
      </c>
      <c r="K12" s="31" t="s">
        <v>39</v>
      </c>
      <c r="L12" s="36">
        <f t="shared" si="1"/>
        <v>1.4993279999999998E-4</v>
      </c>
      <c r="M12" s="33">
        <v>5.9999999999999995E-4</v>
      </c>
      <c r="N12" s="16"/>
      <c r="O12" s="34"/>
    </row>
    <row r="13" spans="1:256" s="35" customFormat="1" ht="30" customHeight="1">
      <c r="A13" s="17"/>
      <c r="B13" s="16"/>
      <c r="C13" s="23"/>
      <c r="D13" s="24"/>
      <c r="E13" s="27"/>
      <c r="F13" s="24"/>
      <c r="G13" s="22">
        <v>3.8000000000000002E-5</v>
      </c>
      <c r="H13" s="28">
        <f>SUM(G13/D4)</f>
        <v>1.1404561824729893E-5</v>
      </c>
      <c r="I13" s="25" t="s">
        <v>40</v>
      </c>
      <c r="J13" s="31" t="s">
        <v>41</v>
      </c>
      <c r="K13" s="31" t="s">
        <v>42</v>
      </c>
      <c r="L13" s="36">
        <f>SUM(G$13*M13)</f>
        <v>3.7886000000000003E-5</v>
      </c>
      <c r="M13" s="33">
        <v>0.997</v>
      </c>
      <c r="N13" s="16"/>
      <c r="O13" s="34"/>
    </row>
    <row r="14" spans="1:256" s="35" customFormat="1" ht="30" customHeight="1">
      <c r="A14" s="17"/>
      <c r="B14" s="16"/>
      <c r="C14" s="23"/>
      <c r="D14" s="24"/>
      <c r="E14" s="27"/>
      <c r="F14" s="24"/>
      <c r="G14" s="22"/>
      <c r="H14" s="28"/>
      <c r="I14" s="25"/>
      <c r="J14" s="31" t="s">
        <v>35</v>
      </c>
      <c r="K14" s="31" t="s">
        <v>39</v>
      </c>
      <c r="L14" s="36">
        <f>SUM(G$13*M14)</f>
        <v>1.1400000000000001E-7</v>
      </c>
      <c r="M14" s="33">
        <v>3.0000000000000001E-3</v>
      </c>
      <c r="N14" s="16"/>
      <c r="O14" s="34"/>
    </row>
    <row r="15" spans="1:256" s="35" customFormat="1" ht="30" customHeight="1">
      <c r="A15" s="17"/>
      <c r="B15" s="16"/>
      <c r="C15" s="23"/>
      <c r="D15" s="24"/>
      <c r="E15" s="27"/>
      <c r="F15" s="24"/>
      <c r="G15" s="22">
        <v>7.4999999999999993E-5</v>
      </c>
      <c r="H15" s="28">
        <f>SUM(G15/D4)</f>
        <v>2.2509003601440575E-5</v>
      </c>
      <c r="I15" s="25" t="s">
        <v>43</v>
      </c>
      <c r="J15" s="31" t="s">
        <v>44</v>
      </c>
      <c r="K15" s="31" t="s">
        <v>45</v>
      </c>
      <c r="L15" s="36">
        <f>SUM(G$15*M15)</f>
        <v>7.4624999999999998E-5</v>
      </c>
      <c r="M15" s="33">
        <v>0.995</v>
      </c>
      <c r="N15" s="16"/>
      <c r="O15" s="34"/>
    </row>
    <row r="16" spans="1:256" s="35" customFormat="1" ht="30" customHeight="1">
      <c r="A16" s="17"/>
      <c r="B16" s="16"/>
      <c r="C16" s="23"/>
      <c r="D16" s="24"/>
      <c r="E16" s="27"/>
      <c r="F16" s="24"/>
      <c r="G16" s="22"/>
      <c r="H16" s="28"/>
      <c r="I16" s="25"/>
      <c r="J16" s="31" t="s">
        <v>35</v>
      </c>
      <c r="K16" s="31" t="s">
        <v>39</v>
      </c>
      <c r="L16" s="36">
        <f>SUM(G$15*M16)</f>
        <v>3.7499999999999996E-7</v>
      </c>
      <c r="M16" s="33">
        <v>5.0000000000000001E-3</v>
      </c>
      <c r="N16" s="16"/>
      <c r="O16" s="34"/>
    </row>
    <row r="17" spans="1:14" s="37" customFormat="1" ht="30" customHeight="1">
      <c r="A17" s="17"/>
      <c r="B17" s="16"/>
      <c r="C17" s="23"/>
      <c r="D17" s="24"/>
      <c r="E17" s="23">
        <v>3</v>
      </c>
      <c r="F17" s="23" t="s">
        <v>46</v>
      </c>
      <c r="G17" s="18">
        <v>1.2901180000000001</v>
      </c>
      <c r="H17" s="21">
        <f>SUM(G17/D4)</f>
        <v>0.38719027611044421</v>
      </c>
      <c r="I17" s="25" t="s">
        <v>47</v>
      </c>
      <c r="J17" s="31" t="s">
        <v>34</v>
      </c>
      <c r="K17" s="31" t="s">
        <v>38</v>
      </c>
      <c r="L17" s="36">
        <f>SUM(G$17*M17)</f>
        <v>0.84244705400000008</v>
      </c>
      <c r="M17" s="15">
        <v>0.65300000000000002</v>
      </c>
      <c r="N17" s="16"/>
    </row>
    <row r="18" spans="1:14" s="37" customFormat="1" ht="30" customHeight="1">
      <c r="A18" s="17"/>
      <c r="B18" s="16"/>
      <c r="C18" s="23"/>
      <c r="D18" s="24"/>
      <c r="E18" s="23"/>
      <c r="F18" s="23"/>
      <c r="G18" s="19"/>
      <c r="H18" s="21"/>
      <c r="I18" s="25"/>
      <c r="J18" s="31" t="s">
        <v>48</v>
      </c>
      <c r="K18" s="31" t="s">
        <v>50</v>
      </c>
      <c r="L18" s="36">
        <f t="shared" ref="L18:L20" si="2">SUM(G$17*M18)</f>
        <v>1.9351770000000001E-4</v>
      </c>
      <c r="M18" s="15">
        <v>1.4999999999999999E-4</v>
      </c>
      <c r="N18" s="16"/>
    </row>
    <row r="19" spans="1:14" s="37" customFormat="1" ht="30" customHeight="1">
      <c r="A19" s="17"/>
      <c r="B19" s="16"/>
      <c r="C19" s="23"/>
      <c r="D19" s="24"/>
      <c r="E19" s="23"/>
      <c r="F19" s="23"/>
      <c r="G19" s="19"/>
      <c r="H19" s="21"/>
      <c r="I19" s="25"/>
      <c r="J19" s="31" t="s">
        <v>49</v>
      </c>
      <c r="K19" s="31" t="s">
        <v>16</v>
      </c>
      <c r="L19" s="36">
        <f t="shared" si="2"/>
        <v>0.4428975094</v>
      </c>
      <c r="M19" s="15">
        <v>0.34329999999999999</v>
      </c>
      <c r="N19" s="16"/>
    </row>
    <row r="20" spans="1:14" s="37" customFormat="1" ht="30" customHeight="1">
      <c r="A20" s="17"/>
      <c r="B20" s="16"/>
      <c r="C20" s="23"/>
      <c r="D20" s="24"/>
      <c r="E20" s="23"/>
      <c r="F20" s="23"/>
      <c r="G20" s="20"/>
      <c r="H20" s="21"/>
      <c r="I20" s="25"/>
      <c r="J20" s="31" t="s">
        <v>35</v>
      </c>
      <c r="K20" s="31" t="s">
        <v>39</v>
      </c>
      <c r="L20" s="36">
        <f t="shared" si="2"/>
        <v>4.5799189000000004E-3</v>
      </c>
      <c r="M20" s="15">
        <v>3.5500000000000002E-3</v>
      </c>
      <c r="N20" s="16"/>
    </row>
    <row r="21" spans="1:14" s="37" customFormat="1" ht="30" customHeight="1">
      <c r="A21" s="17"/>
      <c r="B21" s="16"/>
      <c r="C21" s="23"/>
      <c r="D21" s="24"/>
      <c r="E21" s="23"/>
      <c r="F21" s="23"/>
      <c r="G21" s="22">
        <v>3.882E-3</v>
      </c>
      <c r="H21" s="21">
        <f>SUM(G21/D4)</f>
        <v>1.1650660264105642E-3</v>
      </c>
      <c r="I21" s="23" t="s">
        <v>43</v>
      </c>
      <c r="J21" s="31" t="s">
        <v>44</v>
      </c>
      <c r="K21" s="31" t="s">
        <v>45</v>
      </c>
      <c r="L21" s="36">
        <f>SUM(G$21*M21)</f>
        <v>3.8625899999999999E-3</v>
      </c>
      <c r="M21" s="33">
        <v>0.995</v>
      </c>
      <c r="N21" s="16"/>
    </row>
    <row r="22" spans="1:14" s="37" customFormat="1" ht="30" customHeight="1">
      <c r="A22" s="17"/>
      <c r="B22" s="16"/>
      <c r="C22" s="23"/>
      <c r="D22" s="24"/>
      <c r="E22" s="23"/>
      <c r="F22" s="23"/>
      <c r="G22" s="22"/>
      <c r="H22" s="21"/>
      <c r="I22" s="23"/>
      <c r="J22" s="31" t="s">
        <v>35</v>
      </c>
      <c r="K22" s="31" t="s">
        <v>39</v>
      </c>
      <c r="L22" s="36">
        <f>SUM(G$21*M22)</f>
        <v>1.9410000000000002E-5</v>
      </c>
      <c r="M22" s="33">
        <v>5.0000000000000001E-3</v>
      </c>
      <c r="N22" s="16"/>
    </row>
  </sheetData>
  <mergeCells count="31">
    <mergeCell ref="A1:N1"/>
    <mergeCell ref="I3:J3"/>
    <mergeCell ref="N4:N22"/>
    <mergeCell ref="I4:I8"/>
    <mergeCell ref="E9:E16"/>
    <mergeCell ref="F9:F16"/>
    <mergeCell ref="G9:G12"/>
    <mergeCell ref="G13:G14"/>
    <mergeCell ref="G15:G16"/>
    <mergeCell ref="H9:H12"/>
    <mergeCell ref="H13:H14"/>
    <mergeCell ref="H15:H16"/>
    <mergeCell ref="E4:E8"/>
    <mergeCell ref="F4:F8"/>
    <mergeCell ref="G4:G8"/>
    <mergeCell ref="H4:H8"/>
    <mergeCell ref="I9:I12"/>
    <mergeCell ref="I21:I22"/>
    <mergeCell ref="F17:F22"/>
    <mergeCell ref="E17:E22"/>
    <mergeCell ref="D4:D22"/>
    <mergeCell ref="C4:C22"/>
    <mergeCell ref="I13:I14"/>
    <mergeCell ref="I15:I16"/>
    <mergeCell ref="I17:I20"/>
    <mergeCell ref="B4:B22"/>
    <mergeCell ref="A4:A22"/>
    <mergeCell ref="G17:G20"/>
    <mergeCell ref="H17:H20"/>
    <mergeCell ref="G21:G22"/>
    <mergeCell ref="H21:H22"/>
  </mergeCells>
  <phoneticPr fontId="2" type="noConversion"/>
  <pageMargins left="0.45" right="0.25" top="0.75" bottom="0.75" header="0.3" footer="0.3"/>
  <pageSetup paperSize="9" scale="6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範例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G01</dc:creator>
  <cp:lastModifiedBy>G06</cp:lastModifiedBy>
  <cp:lastPrinted>2020-02-26T06:28:23Z</cp:lastPrinted>
  <dcterms:created xsi:type="dcterms:W3CDTF">2017-04-07T08:06:08Z</dcterms:created>
  <dcterms:modified xsi:type="dcterms:W3CDTF">2020-02-26T06:28:35Z</dcterms:modified>
</cp:coreProperties>
</file>